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古德伍德速度节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二分v">#REF!</definedName>
    <definedName name="分v我">#REF!</definedName>
    <definedName name="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<sst xmlns="http://schemas.openxmlformats.org/spreadsheetml/2006/main" count="96" uniqueCount="63">
  <si>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t>Both in EN &amp; CN</t>
  </si>
  <si>
    <r>
      <rPr>
        <sz val="14"/>
        <color rgb="FF000000"/>
        <rFont val="Riviera Nights Light"/>
        <charset val="134"/>
      </rPr>
      <t xml:space="preserve">Project Name: 2024 </t>
    </r>
    <r>
      <rPr>
        <sz val="14"/>
        <color rgb="FF000000"/>
        <rFont val="宋体"/>
        <charset val="134"/>
      </rPr>
      <t>古德伍德速度节</t>
    </r>
  </si>
  <si>
    <t>Project Date:2024.7.11-16</t>
  </si>
  <si>
    <t>Quotation Date: 2024.5.28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</si>
  <si>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</si>
  <si>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</si>
  <si>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</si>
  <si>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charset val="134"/>
      </rPr>
      <t xml:space="preserve">Item
</t>
    </r>
    <r>
      <rPr>
        <b/>
        <sz val="14"/>
        <color indexed="9"/>
        <rFont val="Noto Sans SC Light"/>
        <charset val="134"/>
      </rPr>
      <t>项目</t>
    </r>
  </si>
  <si>
    <r>
      <rPr>
        <b/>
        <sz val="14"/>
        <color indexed="9"/>
        <rFont val="Riviera Nights Light"/>
        <charset val="134"/>
      </rPr>
      <t xml:space="preserve">Budget(RMB)
</t>
    </r>
    <r>
      <rPr>
        <b/>
        <sz val="14"/>
        <color indexed="9"/>
        <rFont val="Noto Sans SC Light"/>
        <charset val="134"/>
      </rPr>
      <t>预算（人民币）</t>
    </r>
  </si>
  <si>
    <r>
      <rPr>
        <b/>
        <sz val="14"/>
        <color indexed="9"/>
        <rFont val="Riviera Nights Light"/>
        <charset val="134"/>
      </rPr>
      <t xml:space="preserve">Remark
</t>
    </r>
    <r>
      <rPr>
        <b/>
        <sz val="14"/>
        <color indexed="9"/>
        <rFont val="Noto Sans SC Light"/>
        <charset val="134"/>
      </rPr>
      <t>备注</t>
    </r>
  </si>
  <si>
    <r>
      <rPr>
        <b/>
        <sz val="14"/>
        <color indexed="9"/>
        <rFont val="Riviera Nights Light"/>
        <charset val="134"/>
      </rPr>
      <t xml:space="preserve">Description
</t>
    </r>
    <r>
      <rPr>
        <b/>
        <sz val="14"/>
        <color indexed="9"/>
        <rFont val="Noto Sans SC Light"/>
        <charset val="134"/>
      </rPr>
      <t>描述</t>
    </r>
  </si>
  <si>
    <t>A</t>
  </si>
  <si>
    <r>
      <rPr>
        <b/>
        <sz val="14"/>
        <color rgb="FF000000"/>
        <rFont val="Riviera Nights Light"/>
        <charset val="134"/>
      </rPr>
      <t xml:space="preserve">Set Up
</t>
    </r>
    <r>
      <rPr>
        <b/>
        <sz val="14"/>
        <color rgb="FF000000"/>
        <rFont val="Noto Sans SC Light"/>
        <charset val="134"/>
      </rPr>
      <t>搭建</t>
    </r>
  </si>
  <si>
    <t>B</t>
  </si>
  <si>
    <r>
      <rPr>
        <b/>
        <sz val="14"/>
        <color indexed="8"/>
        <rFont val="Riviera Nights Light"/>
        <charset val="134"/>
      </rPr>
      <t xml:space="preserve">Registration
</t>
    </r>
    <r>
      <rPr>
        <b/>
        <sz val="14"/>
        <color indexed="8"/>
        <rFont val="Noto Sans SC Light"/>
        <charset val="134"/>
      </rPr>
      <t>培训报名</t>
    </r>
  </si>
  <si>
    <t>C</t>
  </si>
  <si>
    <r>
      <rPr>
        <b/>
        <sz val="14"/>
        <color indexed="8"/>
        <rFont val="Riviera Nights Light"/>
        <charset val="134"/>
      </rPr>
      <t xml:space="preserve">Travel
</t>
    </r>
    <r>
      <rPr>
        <b/>
        <sz val="14"/>
        <color indexed="8"/>
        <rFont val="Noto Sans SC Light"/>
        <charset val="134"/>
      </rPr>
      <t>差旅</t>
    </r>
  </si>
  <si>
    <t>D</t>
  </si>
  <si>
    <r>
      <rPr>
        <b/>
        <sz val="14"/>
        <color rgb="FF000000"/>
        <rFont val="Riviera Nights Light"/>
        <charset val="134"/>
      </rPr>
      <t xml:space="preserve">Printing
</t>
    </r>
    <r>
      <rPr>
        <b/>
        <sz val="14"/>
        <color rgb="FF000000"/>
        <rFont val="Noto Sans SC Light"/>
        <charset val="134"/>
      </rPr>
      <t>教材印刷以及物料</t>
    </r>
  </si>
  <si>
    <t>E</t>
  </si>
  <si>
    <r>
      <rPr>
        <b/>
        <sz val="14"/>
        <color indexed="8"/>
        <rFont val="Noto Sans SC Light"/>
        <charset val="134"/>
      </rPr>
      <t>人员</t>
    </r>
  </si>
  <si>
    <t>F</t>
  </si>
  <si>
    <r>
      <rPr>
        <b/>
        <sz val="14"/>
        <color indexed="8"/>
        <rFont val="Riviera Nights Light"/>
        <charset val="134"/>
      </rPr>
      <t xml:space="preserve">Agency Fees
</t>
    </r>
    <r>
      <rPr>
        <b/>
        <sz val="14"/>
        <color indexed="8"/>
        <rFont val="Noto Sans SC Light"/>
        <charset val="134"/>
      </rPr>
      <t>服务费</t>
    </r>
  </si>
  <si>
    <r>
      <rPr>
        <b/>
        <sz val="14"/>
        <color indexed="8"/>
        <rFont val="Noto Sans SC Light"/>
        <charset val="134"/>
      </rPr>
      <t>净价</t>
    </r>
  </si>
  <si>
    <r>
      <rPr>
        <b/>
        <sz val="14"/>
        <color indexed="8"/>
        <rFont val="Riviera Nights Light"/>
        <charset val="134"/>
      </rPr>
      <t xml:space="preserve">Business Tax
</t>
    </r>
    <r>
      <rPr>
        <b/>
        <sz val="14"/>
        <color indexed="8"/>
        <rFont val="Noto Sans SC Light"/>
        <charset val="134"/>
      </rPr>
      <t>税金</t>
    </r>
  </si>
  <si>
    <r>
      <rPr>
        <b/>
        <sz val="14"/>
        <color indexed="8"/>
        <rFont val="Riviera Nights Light"/>
        <charset val="134"/>
      </rPr>
      <t>GRAND- Total</t>
    </r>
    <r>
      <rPr>
        <b/>
        <sz val="14"/>
        <color indexed="8"/>
        <rFont val="Noto Sans SC Light"/>
        <charset val="134"/>
      </rPr>
      <t>共计</t>
    </r>
    <r>
      <rPr>
        <b/>
        <sz val="14"/>
        <color indexed="8"/>
        <rFont val="Riviera Nights Light"/>
        <charset val="134"/>
      </rPr>
      <t>(Business Tax included)</t>
    </r>
  </si>
  <si>
    <t>DETAILS</t>
  </si>
  <si>
    <r>
      <rPr>
        <b/>
        <sz val="14"/>
        <color rgb="FFFFFFFF"/>
        <rFont val="Riviera Nights Light"/>
        <charset val="134"/>
      </rPr>
      <t xml:space="preserve">A.Set Up 
</t>
    </r>
    <r>
      <rPr>
        <b/>
        <sz val="14"/>
        <color rgb="FFFFFFFF"/>
        <rFont val="Noto Sans SC Light"/>
        <charset val="134"/>
      </rPr>
      <t>搭建</t>
    </r>
  </si>
  <si>
    <r>
      <rPr>
        <b/>
        <sz val="14"/>
        <color indexed="9"/>
        <rFont val="Riviera Nights Light"/>
        <charset val="134"/>
      </rPr>
      <t xml:space="preserve">Unit Price (RMB)
</t>
    </r>
    <r>
      <rPr>
        <b/>
        <sz val="14"/>
        <color indexed="9"/>
        <rFont val="Noto Sans SC Light"/>
        <charset val="134"/>
      </rPr>
      <t>单价（人民币）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</si>
  <si>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次数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</si>
  <si>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个数</t>
    </r>
  </si>
  <si>
    <r>
      <rPr>
        <b/>
        <sz val="14"/>
        <color indexed="9"/>
        <rFont val="Riviera Nights Light"/>
        <charset val="134"/>
      </rPr>
      <t xml:space="preserve">Total Price (RMB)
</t>
    </r>
    <r>
      <rPr>
        <b/>
        <sz val="14"/>
        <color indexed="9"/>
        <rFont val="Noto Sans SC Light"/>
        <charset val="134"/>
      </rPr>
      <t>总价（人民币）</t>
    </r>
  </si>
  <si>
    <r>
      <rPr>
        <b/>
        <sz val="14"/>
        <color rgb="FF000000"/>
        <rFont val="Riviera Nights Light"/>
        <charset val="134"/>
      </rPr>
      <t xml:space="preserve">B.Set Up </t>
    </r>
    <r>
      <rPr>
        <b/>
        <sz val="14"/>
        <color rgb="FF000000"/>
        <rFont val="Noto Sans SC Light"/>
        <charset val="134"/>
      </rPr>
      <t>搭建</t>
    </r>
  </si>
  <si>
    <r>
      <rPr>
        <b/>
        <sz val="14"/>
        <color rgb="FFFFFFFF"/>
        <rFont val="Riviera Nights Light"/>
        <charset val="134"/>
      </rPr>
      <t xml:space="preserve">B.Registration
</t>
    </r>
    <r>
      <rPr>
        <b/>
        <sz val="14"/>
        <color rgb="FFFFFFFF"/>
        <rFont val="Noto Sans SC Light"/>
        <charset val="134"/>
      </rPr>
      <t>培训报名</t>
    </r>
  </si>
  <si>
    <r>
      <rPr>
        <b/>
        <sz val="14"/>
        <color indexed="9"/>
        <rFont val="Riviera Nights Light"/>
        <charset val="134"/>
      </rPr>
      <t xml:space="preserve">Days
</t>
    </r>
    <r>
      <rPr>
        <b/>
        <sz val="14"/>
        <color indexed="9"/>
        <rFont val="Noto Sans SC Light"/>
        <charset val="134"/>
      </rPr>
      <t>天数</t>
    </r>
  </si>
  <si>
    <r>
      <rPr>
        <b/>
        <sz val="14"/>
        <color rgb="FF000000"/>
        <rFont val="Riviera Nights Light"/>
        <charset val="134"/>
      </rPr>
      <t xml:space="preserve">B.Registration </t>
    </r>
    <r>
      <rPr>
        <b/>
        <sz val="14"/>
        <color rgb="FF000000"/>
        <rFont val="Noto Sans SC Light"/>
        <charset val="134"/>
      </rPr>
      <t>培训报名</t>
    </r>
  </si>
  <si>
    <r>
      <rPr>
        <b/>
        <sz val="14"/>
        <color rgb="FFFFFFFF"/>
        <rFont val="Riviera Nights Light"/>
        <charset val="134"/>
      </rPr>
      <t xml:space="preserve">C.Travel
</t>
    </r>
    <r>
      <rPr>
        <b/>
        <sz val="14"/>
        <color rgb="FFFFFFFF"/>
        <rFont val="Noto Sans SC Light"/>
        <charset val="134"/>
      </rPr>
      <t>差旅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</si>
  <si>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人数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</si>
  <si>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天数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次数</t>
    </r>
  </si>
  <si>
    <r>
      <rPr>
        <sz val="14"/>
        <color rgb="FF000000"/>
        <rFont val="Riviera Nights Light"/>
        <charset val="134"/>
      </rPr>
      <t>Hotel</t>
    </r>
    <r>
      <rPr>
        <sz val="14"/>
        <color rgb="FF000000"/>
        <rFont val="Noto Sans SC Light"/>
        <charset val="134"/>
      </rPr>
      <t>国内酒店</t>
    </r>
  </si>
  <si>
    <r>
      <rPr>
        <sz val="14"/>
        <color rgb="FF000000"/>
        <rFont val="Noto Sans SC Light"/>
        <charset val="134"/>
      </rPr>
      <t>标准</t>
    </r>
    <r>
      <rPr>
        <sz val="14"/>
        <color rgb="FF000000"/>
        <rFont val="Riviera Nights Light"/>
        <charset val="134"/>
      </rPr>
      <t>1200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Noto Sans SC Light"/>
        <charset val="134"/>
      </rPr>
      <t>/间夜，要求上海西岸美高梅或同等级国际连锁五星酒店</t>
    </r>
  </si>
  <si>
    <t>用餐</t>
  </si>
  <si>
    <t>标准500元/餐，11晚餐+12-16号全天</t>
  </si>
  <si>
    <t>国际（英国）交通费-包车</t>
  </si>
  <si>
    <r>
      <rPr>
        <sz val="14"/>
        <color theme="1"/>
        <rFont val="Noto Sans SC Light"/>
        <charset val="128"/>
      </rPr>
      <t>7-9 座奔驰商务车或同等级，12号伦敦-吉尔福德酒店，13号&amp;14号吉尔福德-古德伍德庄园-朗斯通酒店，15号朗斯通酒店-RR工厂-伦敦，16号下午送机，</t>
    </r>
    <r>
      <rPr>
        <sz val="14"/>
        <color rgb="FFFF0000"/>
        <rFont val="Noto Sans SC Light"/>
        <charset val="128"/>
      </rPr>
      <t>包含包车司机的住宿和用餐</t>
    </r>
  </si>
  <si>
    <r>
      <rPr>
        <b/>
        <sz val="14"/>
        <color rgb="FF000000"/>
        <rFont val="Riviera Nights Light"/>
        <charset val="134"/>
      </rPr>
      <t xml:space="preserve">C.Travel </t>
    </r>
    <r>
      <rPr>
        <b/>
        <sz val="14"/>
        <color rgb="FF000000"/>
        <rFont val="Noto Sans SC Light"/>
        <charset val="134"/>
      </rPr>
      <t>差旅</t>
    </r>
  </si>
  <si>
    <r>
      <rPr>
        <b/>
        <sz val="14"/>
        <color rgb="FFFFFFFF"/>
        <rFont val="Riviera Nights Light"/>
        <charset val="134"/>
      </rPr>
      <t xml:space="preserve">D.Printing
</t>
    </r>
    <r>
      <rPr>
        <b/>
        <sz val="14"/>
        <color rgb="FFFFFFFF"/>
        <rFont val="Noto Sans SC Light"/>
        <charset val="134"/>
      </rPr>
      <t>教材印刷以及物料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</si>
  <si>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数量</t>
    </r>
  </si>
  <si>
    <r>
      <rPr>
        <b/>
        <sz val="14"/>
        <color rgb="FF000000"/>
        <rFont val="Riviera Nights Light"/>
        <charset val="134"/>
      </rPr>
      <t xml:space="preserve">D.Printing </t>
    </r>
    <r>
      <rPr>
        <b/>
        <sz val="14"/>
        <color rgb="FF000000"/>
        <rFont val="Noto Sans SC Light"/>
        <charset val="134"/>
      </rPr>
      <t>教材印刷以及物料</t>
    </r>
  </si>
  <si>
    <r>
      <rPr>
        <b/>
        <sz val="14"/>
        <color rgb="FFFFFFFF"/>
        <rFont val="Riviera Nights Light"/>
        <charset val="134"/>
      </rPr>
      <t xml:space="preserve">E.  
</t>
    </r>
    <r>
      <rPr>
        <b/>
        <sz val="14"/>
        <color rgb="FFFFFFFF"/>
        <rFont val="Noto Sans SC Light"/>
        <charset val="134"/>
      </rPr>
      <t>人员</t>
    </r>
  </si>
  <si>
    <r>
      <rPr>
        <b/>
        <sz val="14"/>
        <color indexed="9"/>
        <rFont val="Noto Sans SC Light"/>
        <charset val="134"/>
      </rPr>
      <t>现场执行</t>
    </r>
  </si>
  <si>
    <r>
      <rPr>
        <b/>
        <sz val="14"/>
        <color indexed="9"/>
        <rFont val="Noto Sans SC Light"/>
        <charset val="134"/>
      </rPr>
      <t>其他人员</t>
    </r>
  </si>
  <si>
    <r>
      <rPr>
        <b/>
        <sz val="14"/>
        <color rgb="FF000000"/>
        <rFont val="Riviera Nights Light"/>
        <charset val="134"/>
      </rPr>
      <t>E.</t>
    </r>
    <r>
      <rPr>
        <b/>
        <sz val="14"/>
        <color rgb="FF000000"/>
        <rFont val="Noto Sans SC Light"/>
        <charset val="134"/>
      </rPr>
      <t>人员</t>
    </r>
  </si>
  <si>
    <r>
      <rPr>
        <b/>
        <sz val="14"/>
        <color rgb="FFFFFFFF"/>
        <rFont val="Riviera Nights Light"/>
        <charset val="134"/>
      </rPr>
      <t xml:space="preserve">F.Agency Fees
</t>
    </r>
    <r>
      <rPr>
        <b/>
        <sz val="14"/>
        <color rgb="FFFFFFFF"/>
        <rFont val="Noto Sans SC Light"/>
        <charset val="134"/>
      </rPr>
      <t>服务费用</t>
    </r>
  </si>
  <si>
    <r>
      <rPr>
        <b/>
        <sz val="14"/>
        <color indexed="9"/>
        <rFont val="Noto Sans SC Light"/>
        <charset val="134"/>
      </rPr>
      <t>准备阶段</t>
    </r>
  </si>
  <si>
    <r>
      <rPr>
        <sz val="14"/>
        <color indexed="8"/>
        <rFont val="Noto Sans SC Light"/>
        <charset val="134"/>
      </rPr>
      <t>客户经理（准备阶段）</t>
    </r>
  </si>
  <si>
    <r>
      <rPr>
        <sz val="14"/>
        <color indexed="8"/>
        <rFont val="Noto Sans SC Light"/>
        <charset val="134"/>
      </rPr>
      <t>前期准备工作</t>
    </r>
  </si>
  <si>
    <r>
      <rPr>
        <b/>
        <sz val="14"/>
        <color rgb="FF000000"/>
        <rFont val="Riviera Nights Light"/>
        <charset val="134"/>
      </rPr>
      <t xml:space="preserve">F.Agency Fees </t>
    </r>
    <r>
      <rPr>
        <b/>
        <sz val="14"/>
        <color rgb="FF000000"/>
        <rFont val="Noto Sans SC Light"/>
        <charset val="134"/>
      </rPr>
      <t>服务费用</t>
    </r>
  </si>
  <si>
    <r>
      <rPr>
        <b/>
        <sz val="14"/>
        <color rgb="FFFFFFFF"/>
        <rFont val="Riviera Nights Light"/>
        <charset val="134"/>
      </rPr>
      <t xml:space="preserve">G.Business Tax
</t>
    </r>
    <r>
      <rPr>
        <b/>
        <sz val="14"/>
        <color rgb="FFFFFFFF"/>
        <rFont val="Noto Sans SC Light"/>
        <charset val="134"/>
      </rPr>
      <t>税金</t>
    </r>
  </si>
  <si>
    <r>
      <rPr>
        <b/>
        <sz val="14"/>
        <color indexed="9"/>
        <rFont val="Riviera Nights Light"/>
        <charset val="134"/>
      </rPr>
      <t xml:space="preserve">% </t>
    </r>
    <r>
      <rPr>
        <b/>
        <sz val="14"/>
        <color indexed="9"/>
        <rFont val="Noto Sans SC Light"/>
        <charset val="134"/>
      </rPr>
      <t>比例</t>
    </r>
  </si>
  <si>
    <r>
      <rPr>
        <sz val="14"/>
        <color indexed="8"/>
        <rFont val="Riviera Nights Light"/>
        <charset val="134"/>
      </rPr>
      <t xml:space="preserve">Business Tax </t>
    </r>
    <r>
      <rPr>
        <sz val="14"/>
        <color indexed="8"/>
        <rFont val="Noto Sans SC Light"/>
        <charset val="134"/>
      </rPr>
      <t>税金</t>
    </r>
  </si>
  <si>
    <r>
      <rPr>
        <sz val="14"/>
        <color indexed="8"/>
        <rFont val="Riviera Nights Light"/>
        <charset val="134"/>
      </rPr>
      <t>VAT</t>
    </r>
    <r>
      <rPr>
        <sz val="14"/>
        <color indexed="8"/>
        <rFont val="Noto Sans SC Light"/>
        <charset val="134"/>
      </rPr>
      <t>专用增值税发票</t>
    </r>
  </si>
  <si>
    <r>
      <rPr>
        <b/>
        <sz val="14"/>
        <color rgb="FF000000"/>
        <rFont val="Riviera Nights Light"/>
        <charset val="134"/>
      </rPr>
      <t xml:space="preserve">G.Business Tax </t>
    </r>
    <r>
      <rPr>
        <b/>
        <sz val="14"/>
        <color rgb="FF000000"/>
        <rFont val="Noto Sans SC Light"/>
        <charset val="134"/>
      </rPr>
      <t>税金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</si>
</sst>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"/>
    <numFmt numFmtId="177" formatCode="_-[$¥-411]* #,##0_-;\-[$¥-411]* #,##0_-;_-[$¥-411]* &quot;-&quot;_-;_-@_-"/>
    <numFmt numFmtId="178" formatCode="0_);[Red]\(0\)"/>
    <numFmt numFmtId="179" formatCode="\¥#,##0.00_);[Red]\(\¥#,##0.00\)"/>
  </numFmts>
  <fonts count="47">
    <font>
      <sz val="11"/>
      <color theme="1"/>
      <name val="等线"/>
      <charset val="134"/>
      <scheme val="minor"/>
    </font>
    <font>
      <sz val="14"/>
      <color indexed="8"/>
      <name val="Riviera Nights Light"/>
      <charset val="134"/>
    </font>
    <font>
      <sz val="11"/>
      <color indexed="8"/>
      <name val="Riviera Nights Light"/>
      <charset val="134"/>
    </font>
    <font>
      <b/>
      <sz val="14"/>
      <color indexed="8"/>
      <name val="Riviera Nights Light"/>
      <charset val="134"/>
    </font>
    <font>
      <sz val="14"/>
      <color rgb="FF000000"/>
      <name val="Riviera Nights Light"/>
      <charset val="134"/>
    </font>
    <font>
      <sz val="14"/>
      <color indexed="8"/>
      <name val="Riviera Nights Light"/>
      <charset val="134"/>
    </font>
    <font>
      <b/>
      <sz val="14"/>
      <color indexed="9"/>
      <name val="Riviera Nights Light"/>
      <charset val="134"/>
    </font>
    <font>
      <b/>
      <sz val="14"/>
      <color rgb="FF000000"/>
      <name val="Riviera Nights Light"/>
      <charset val="134"/>
    </font>
    <font>
      <b/>
      <sz val="14"/>
      <color rgb="FFFFFFFF"/>
      <name val="Riviera Nights Light"/>
      <charset val="134"/>
    </font>
    <font>
      <sz val="14"/>
      <name val="Noto Sans SC Light"/>
      <charset val="134"/>
    </font>
    <font>
      <sz val="14"/>
      <name val="Riviera Nights Light"/>
      <charset val="134"/>
    </font>
    <font>
      <sz val="14"/>
      <color rgb="FF000000"/>
      <name val="Noto Sans SC Light"/>
      <charset val="134"/>
    </font>
    <font>
      <sz val="14"/>
      <name val="宋体"/>
      <charset val="134"/>
    </font>
    <font>
      <sz val="14"/>
      <color indexed="8"/>
      <name val="Noto Sans SC Light"/>
      <charset val="134"/>
    </font>
    <font>
      <sz val="14"/>
      <name val="Noto Sans SC Light"/>
      <charset val="128"/>
    </font>
    <font>
      <sz val="14"/>
      <color theme="1"/>
      <name val="Noto Sans SC Light"/>
      <charset val="128"/>
    </font>
    <font>
      <b/>
      <sz val="10"/>
      <color indexed="8"/>
      <name val="Riviera Nights Light"/>
      <charset val="134"/>
    </font>
    <font>
      <sz val="14"/>
      <color rgb="FF000000"/>
      <name val="宋体"/>
      <charset val="134"/>
    </font>
    <font>
      <sz val="14"/>
      <color rgb="FFFF0000"/>
      <name val="Riviera Nights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0"/>
      <color indexed="12"/>
      <name val="Verdana"/>
      <charset val="134"/>
    </font>
    <font>
      <b/>
      <sz val="14"/>
      <color indexed="9"/>
      <name val="Noto Sans SC Light"/>
      <charset val="134"/>
    </font>
    <font>
      <b/>
      <sz val="14"/>
      <color rgb="FF000000"/>
      <name val="Noto Sans SC Light"/>
      <charset val="134"/>
    </font>
    <font>
      <b/>
      <sz val="14"/>
      <color indexed="8"/>
      <name val="Noto Sans SC Light"/>
      <charset val="134"/>
    </font>
    <font>
      <b/>
      <sz val="14"/>
      <color rgb="FFFFFFFF"/>
      <name val="Noto Sans SC Light"/>
      <charset val="134"/>
    </font>
    <font>
      <sz val="14"/>
      <color rgb="FFFF0000"/>
      <name val="Noto Sans SC Light"/>
      <charset val="12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88402966399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5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7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176" fontId="39" fillId="0" borderId="0">
      <alignment vertical="center"/>
    </xf>
    <xf numFmtId="0" fontId="0" fillId="0" borderId="0"/>
    <xf numFmtId="0" fontId="0" fillId="0" borderId="0"/>
    <xf numFmtId="177" fontId="0" fillId="0" borderId="0"/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2" fillId="0" borderId="0" xfId="53" applyFont="1" applyAlignment="1">
      <alignment vertical="center"/>
    </xf>
    <xf numFmtId="0" fontId="1" fillId="0" borderId="0" xfId="53" applyFont="1" applyAlignment="1">
      <alignment vertical="center"/>
    </xf>
    <xf numFmtId="176" fontId="3" fillId="2" borderId="1" xfId="51" applyFont="1" applyFill="1" applyBorder="1" applyAlignment="1">
      <alignment horizontal="left" vertical="center"/>
    </xf>
    <xf numFmtId="176" fontId="3" fillId="2" borderId="2" xfId="51" applyFont="1" applyFill="1" applyBorder="1" applyAlignment="1">
      <alignment horizontal="left" vertical="center"/>
    </xf>
    <xf numFmtId="176" fontId="3" fillId="2" borderId="3" xfId="51" applyFont="1" applyFill="1" applyBorder="1" applyAlignment="1">
      <alignment horizontal="left" vertical="center"/>
    </xf>
    <xf numFmtId="176" fontId="3" fillId="2" borderId="4" xfId="51" applyFont="1" applyFill="1" applyBorder="1" applyAlignment="1">
      <alignment horizontal="left" vertical="center"/>
    </xf>
    <xf numFmtId="176" fontId="3" fillId="2" borderId="0" xfId="51" applyFont="1" applyFill="1" applyAlignment="1">
      <alignment horizontal="left" vertical="center"/>
    </xf>
    <xf numFmtId="176" fontId="3" fillId="2" borderId="5" xfId="51" applyFont="1" applyFill="1" applyBorder="1" applyAlignment="1">
      <alignment horizontal="left" vertical="center"/>
    </xf>
    <xf numFmtId="0" fontId="1" fillId="2" borderId="4" xfId="53" applyFont="1" applyFill="1" applyBorder="1" applyAlignment="1">
      <alignment horizontal="left" vertical="center"/>
    </xf>
    <xf numFmtId="0" fontId="4" fillId="2" borderId="0" xfId="53" applyFont="1" applyFill="1" applyAlignment="1">
      <alignment horizontal="left" vertical="center"/>
    </xf>
    <xf numFmtId="0" fontId="1" fillId="2" borderId="0" xfId="53" applyFont="1" applyFill="1" applyAlignment="1">
      <alignment vertical="center"/>
    </xf>
    <xf numFmtId="0" fontId="1" fillId="2" borderId="0" xfId="53" applyFont="1" applyFill="1" applyAlignment="1">
      <alignment horizontal="left" vertical="center"/>
    </xf>
    <xf numFmtId="0" fontId="1" fillId="2" borderId="0" xfId="53" applyFont="1" applyFill="1" applyAlignment="1">
      <alignment horizontal="center" vertical="center"/>
    </xf>
    <xf numFmtId="0" fontId="1" fillId="2" borderId="5" xfId="53" applyFont="1" applyFill="1" applyBorder="1" applyAlignment="1">
      <alignment vertical="center"/>
    </xf>
    <xf numFmtId="0" fontId="5" fillId="2" borderId="0" xfId="53" applyFont="1" applyFill="1" applyAlignment="1">
      <alignment horizontal="left" vertical="center"/>
    </xf>
    <xf numFmtId="14" fontId="1" fillId="2" borderId="0" xfId="53" applyNumberFormat="1" applyFont="1" applyFill="1" applyAlignment="1">
      <alignment horizontal="left" vertical="center"/>
    </xf>
    <xf numFmtId="0" fontId="1" fillId="2" borderId="0" xfId="53" applyFont="1" applyFill="1" applyAlignment="1">
      <alignment vertical="center" wrapText="1"/>
    </xf>
    <xf numFmtId="178" fontId="1" fillId="2" borderId="5" xfId="53" applyNumberFormat="1" applyFont="1" applyFill="1" applyBorder="1" applyAlignment="1">
      <alignment vertical="center" wrapText="1"/>
    </xf>
    <xf numFmtId="178" fontId="1" fillId="2" borderId="5" xfId="53" applyNumberFormat="1" applyFont="1" applyFill="1" applyBorder="1" applyAlignment="1">
      <alignment vertical="center"/>
    </xf>
    <xf numFmtId="0" fontId="1" fillId="2" borderId="0" xfId="53" applyFont="1" applyFill="1" applyAlignment="1">
      <alignment horizontal="left" vertical="center" wrapText="1"/>
    </xf>
    <xf numFmtId="0" fontId="1" fillId="2" borderId="5" xfId="53" applyFont="1" applyFill="1" applyBorder="1" applyAlignment="1">
      <alignment horizontal="left" vertical="center" wrapText="1"/>
    </xf>
    <xf numFmtId="0" fontId="3" fillId="2" borderId="6" xfId="53" applyFont="1" applyFill="1" applyBorder="1" applyAlignment="1">
      <alignment horizontal="left" vertical="center"/>
    </xf>
    <xf numFmtId="0" fontId="1" fillId="2" borderId="7" xfId="53" applyFont="1" applyFill="1" applyBorder="1" applyAlignment="1">
      <alignment horizontal="left" vertical="center"/>
    </xf>
    <xf numFmtId="0" fontId="1" fillId="2" borderId="7" xfId="53" applyFont="1" applyFill="1" applyBorder="1" applyAlignment="1">
      <alignment vertical="center"/>
    </xf>
    <xf numFmtId="0" fontId="1" fillId="2" borderId="7" xfId="53" applyFont="1" applyFill="1" applyBorder="1" applyAlignment="1">
      <alignment horizontal="center" vertical="center"/>
    </xf>
    <xf numFmtId="178" fontId="1" fillId="2" borderId="8" xfId="53" applyNumberFormat="1" applyFont="1" applyFill="1" applyBorder="1" applyAlignment="1">
      <alignment horizontal="center" vertical="center"/>
    </xf>
    <xf numFmtId="0" fontId="6" fillId="3" borderId="9" xfId="49" applyFont="1" applyFill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176" fontId="7" fillId="0" borderId="9" xfId="51" applyFont="1" applyBorder="1" applyAlignment="1">
      <alignment horizontal="left" vertical="center" wrapText="1"/>
    </xf>
    <xf numFmtId="176" fontId="3" fillId="0" borderId="9" xfId="51" applyFont="1" applyBorder="1" applyAlignment="1">
      <alignment horizontal="left" vertical="center"/>
    </xf>
    <xf numFmtId="40" fontId="1" fillId="4" borderId="9" xfId="55" applyNumberFormat="1" applyFont="1" applyFill="1" applyBorder="1" applyAlignment="1">
      <alignment horizontal="right" vertical="center" wrapText="1"/>
    </xf>
    <xf numFmtId="40" fontId="3" fillId="0" borderId="9" xfId="55" applyNumberFormat="1" applyFont="1" applyBorder="1" applyAlignment="1">
      <alignment vertical="center" wrapText="1"/>
    </xf>
    <xf numFmtId="176" fontId="1" fillId="0" borderId="9" xfId="51" applyFont="1" applyBorder="1" applyAlignment="1">
      <alignment vertical="center" wrapText="1"/>
    </xf>
    <xf numFmtId="176" fontId="3" fillId="0" borderId="9" xfId="51" applyFont="1" applyBorder="1" applyAlignment="1">
      <alignment horizontal="left" vertical="center" wrapText="1"/>
    </xf>
    <xf numFmtId="176" fontId="3" fillId="5" borderId="9" xfId="51" applyFont="1" applyFill="1" applyBorder="1" applyAlignment="1">
      <alignment horizontal="left" vertical="center" wrapText="1"/>
    </xf>
    <xf numFmtId="176" fontId="3" fillId="5" borderId="9" xfId="51" applyFont="1" applyFill="1" applyBorder="1" applyAlignment="1">
      <alignment horizontal="left" vertical="center"/>
    </xf>
    <xf numFmtId="40" fontId="1" fillId="5" borderId="10" xfId="55" applyNumberFormat="1" applyFont="1" applyFill="1" applyBorder="1" applyAlignment="1">
      <alignment horizontal="right" vertical="center" wrapText="1"/>
    </xf>
    <xf numFmtId="40" fontId="1" fillId="5" borderId="11" xfId="55" applyNumberFormat="1" applyFont="1" applyFill="1" applyBorder="1" applyAlignment="1">
      <alignment horizontal="right" vertical="center" wrapText="1"/>
    </xf>
    <xf numFmtId="40" fontId="1" fillId="5" borderId="9" xfId="55" applyNumberFormat="1" applyFont="1" applyFill="1" applyBorder="1" applyAlignment="1">
      <alignment horizontal="right" vertical="center" wrapText="1"/>
    </xf>
    <xf numFmtId="176" fontId="3" fillId="6" borderId="9" xfId="51" applyFont="1" applyFill="1" applyBorder="1" applyAlignment="1">
      <alignment horizontal="center" vertical="center" wrapText="1"/>
    </xf>
    <xf numFmtId="176" fontId="3" fillId="6" borderId="9" xfId="51" applyFont="1" applyFill="1" applyBorder="1" applyAlignment="1">
      <alignment horizontal="center" vertical="center"/>
    </xf>
    <xf numFmtId="40" fontId="3" fillId="7" borderId="9" xfId="50" applyNumberFormat="1" applyFont="1" applyFill="1" applyBorder="1" applyAlignment="1">
      <alignment horizontal="right" vertical="center" wrapText="1"/>
    </xf>
    <xf numFmtId="40" fontId="3" fillId="7" borderId="9" xfId="49" applyNumberFormat="1" applyFont="1" applyFill="1" applyBorder="1" applyAlignment="1">
      <alignment vertical="center" wrapText="1"/>
    </xf>
    <xf numFmtId="179" fontId="3" fillId="7" borderId="9" xfId="49" applyNumberFormat="1" applyFont="1" applyFill="1" applyBorder="1" applyAlignment="1">
      <alignment horizontal="right" vertical="center" wrapText="1"/>
    </xf>
    <xf numFmtId="0" fontId="3" fillId="4" borderId="4" xfId="53" applyFont="1" applyFill="1" applyBorder="1" applyAlignment="1">
      <alignment horizontal="left" vertical="center"/>
    </xf>
    <xf numFmtId="0" fontId="1" fillId="4" borderId="0" xfId="53" applyFont="1" applyFill="1" applyAlignment="1">
      <alignment horizontal="left" vertical="center"/>
    </xf>
    <xf numFmtId="0" fontId="1" fillId="4" borderId="0" xfId="53" applyFont="1" applyFill="1" applyAlignment="1">
      <alignment vertical="center"/>
    </xf>
    <xf numFmtId="0" fontId="1" fillId="4" borderId="0" xfId="53" applyFont="1" applyFill="1" applyAlignment="1">
      <alignment horizontal="center" vertical="center"/>
    </xf>
    <xf numFmtId="178" fontId="1" fillId="4" borderId="5" xfId="53" applyNumberFormat="1" applyFont="1" applyFill="1" applyBorder="1" applyAlignment="1">
      <alignment horizontal="center" vertical="center"/>
    </xf>
    <xf numFmtId="0" fontId="8" fillId="3" borderId="9" xfId="49" applyFont="1" applyFill="1" applyBorder="1" applyAlignment="1">
      <alignment horizontal="center" vertical="center" wrapText="1"/>
    </xf>
    <xf numFmtId="40" fontId="6" fillId="3" borderId="9" xfId="49" applyNumberFormat="1" applyFont="1" applyFill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left" vertical="center" wrapText="1"/>
    </xf>
    <xf numFmtId="40" fontId="1" fillId="0" borderId="9" xfId="55" applyNumberFormat="1" applyFont="1" applyBorder="1" applyAlignment="1">
      <alignment vertical="center" wrapText="1"/>
    </xf>
    <xf numFmtId="40" fontId="1" fillId="0" borderId="9" xfId="49" applyNumberFormat="1" applyFont="1" applyBorder="1" applyAlignment="1">
      <alignment horizontal="right" vertical="center" wrapText="1"/>
    </xf>
    <xf numFmtId="176" fontId="9" fillId="2" borderId="9" xfId="51" applyFont="1" applyFill="1" applyBorder="1" applyAlignment="1">
      <alignment horizontal="left" vertical="center" wrapText="1"/>
    </xf>
    <xf numFmtId="176" fontId="7" fillId="6" borderId="9" xfId="51" applyFont="1" applyFill="1" applyBorder="1" applyAlignment="1">
      <alignment vertical="center" wrapText="1"/>
    </xf>
    <xf numFmtId="176" fontId="3" fillId="6" borderId="9" xfId="51" applyFont="1" applyFill="1" applyBorder="1">
      <alignment vertical="center"/>
    </xf>
    <xf numFmtId="40" fontId="3" fillId="7" borderId="9" xfId="49" applyNumberFormat="1" applyFont="1" applyFill="1" applyBorder="1" applyAlignment="1">
      <alignment horizontal="right" vertical="center" wrapText="1"/>
    </xf>
    <xf numFmtId="176" fontId="3" fillId="2" borderId="10" xfId="51" applyFont="1" applyFill="1" applyBorder="1" applyAlignment="1">
      <alignment horizontal="center" vertical="center" wrapText="1"/>
    </xf>
    <xf numFmtId="176" fontId="3" fillId="2" borderId="12" xfId="51" applyFont="1" applyFill="1" applyBorder="1" applyAlignment="1">
      <alignment horizontal="center" vertical="center" wrapText="1"/>
    </xf>
    <xf numFmtId="176" fontId="3" fillId="2" borderId="11" xfId="51" applyFont="1" applyFill="1" applyBorder="1" applyAlignment="1">
      <alignment horizontal="center" vertical="center" wrapText="1"/>
    </xf>
    <xf numFmtId="0" fontId="10" fillId="0" borderId="9" xfId="49" applyFont="1" applyBorder="1" applyAlignment="1">
      <alignment horizontal="left" vertical="center" wrapText="1"/>
    </xf>
    <xf numFmtId="0" fontId="10" fillId="0" borderId="9" xfId="49" applyFont="1" applyBorder="1" applyAlignment="1">
      <alignment horizontal="center" vertical="center" wrapText="1"/>
    </xf>
    <xf numFmtId="40" fontId="10" fillId="0" borderId="9" xfId="49" applyNumberFormat="1" applyFont="1" applyBorder="1" applyAlignment="1">
      <alignment horizontal="right" vertical="center" wrapText="1"/>
    </xf>
    <xf numFmtId="0" fontId="9" fillId="0" borderId="9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left" vertical="center" wrapText="1"/>
    </xf>
    <xf numFmtId="40" fontId="1" fillId="2" borderId="9" xfId="49" applyNumberFormat="1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1" fillId="2" borderId="9" xfId="49" applyFont="1" applyFill="1" applyBorder="1" applyAlignment="1">
      <alignment horizontal="left" vertical="center" wrapText="1"/>
    </xf>
    <xf numFmtId="0" fontId="12" fillId="2" borderId="9" xfId="49" applyFont="1" applyFill="1" applyBorder="1" applyAlignment="1">
      <alignment horizontal="left" vertical="center" wrapText="1"/>
    </xf>
    <xf numFmtId="0" fontId="13" fillId="2" borderId="9" xfId="49" applyFont="1" applyFill="1" applyBorder="1" applyAlignment="1">
      <alignment horizontal="left" vertical="center" wrapText="1"/>
    </xf>
    <xf numFmtId="0" fontId="14" fillId="2" borderId="9" xfId="49" applyFont="1" applyFill="1" applyBorder="1" applyAlignment="1">
      <alignment horizontal="left" vertical="center" wrapText="1"/>
    </xf>
    <xf numFmtId="176" fontId="15" fillId="2" borderId="9" xfId="51" applyFont="1" applyFill="1" applyBorder="1" applyAlignment="1">
      <alignment vertical="center" wrapText="1"/>
    </xf>
    <xf numFmtId="0" fontId="13" fillId="0" borderId="9" xfId="49" applyFont="1" applyBorder="1" applyAlignment="1">
      <alignment horizontal="center" vertical="center" wrapText="1"/>
    </xf>
    <xf numFmtId="0" fontId="10" fillId="2" borderId="9" xfId="49" applyFont="1" applyFill="1" applyBorder="1" applyAlignment="1">
      <alignment horizontal="left" vertical="center" wrapText="1"/>
    </xf>
    <xf numFmtId="0" fontId="11" fillId="0" borderId="9" xfId="49" applyFont="1" applyBorder="1" applyAlignment="1">
      <alignment horizontal="left" vertical="center" wrapText="1"/>
    </xf>
    <xf numFmtId="176" fontId="16" fillId="2" borderId="10" xfId="51" applyFont="1" applyFill="1" applyBorder="1" applyAlignment="1">
      <alignment horizontal="center" vertical="center" wrapText="1"/>
    </xf>
    <xf numFmtId="176" fontId="16" fillId="2" borderId="12" xfId="51" applyFont="1" applyFill="1" applyBorder="1" applyAlignment="1">
      <alignment horizontal="center" vertical="center" wrapText="1"/>
    </xf>
    <xf numFmtId="176" fontId="16" fillId="2" borderId="11" xfId="51" applyFont="1" applyFill="1" applyBorder="1" applyAlignment="1">
      <alignment horizontal="center" vertical="center" wrapText="1"/>
    </xf>
    <xf numFmtId="0" fontId="6" fillId="8" borderId="9" xfId="49" applyFont="1" applyFill="1" applyBorder="1" applyAlignment="1">
      <alignment horizontal="center" vertical="center" wrapText="1"/>
    </xf>
    <xf numFmtId="0" fontId="6" fillId="8" borderId="10" xfId="49" applyFont="1" applyFill="1" applyBorder="1" applyAlignment="1">
      <alignment horizontal="left" vertical="center" wrapText="1"/>
    </xf>
    <xf numFmtId="0" fontId="6" fillId="8" borderId="12" xfId="49" applyFont="1" applyFill="1" applyBorder="1" applyAlignment="1">
      <alignment horizontal="left" vertical="center" wrapText="1"/>
    </xf>
    <xf numFmtId="0" fontId="6" fillId="8" borderId="11" xfId="49" applyFont="1" applyFill="1" applyBorder="1" applyAlignment="1">
      <alignment horizontal="left" vertical="center" wrapText="1"/>
    </xf>
    <xf numFmtId="0" fontId="17" fillId="0" borderId="9" xfId="49" applyFont="1" applyBorder="1" applyAlignment="1">
      <alignment vertical="center" wrapText="1"/>
    </xf>
    <xf numFmtId="0" fontId="18" fillId="0" borderId="0" xfId="53" applyFont="1" applyAlignment="1">
      <alignment vertical="center"/>
    </xf>
    <xf numFmtId="0" fontId="1" fillId="0" borderId="9" xfId="49" applyFont="1" applyBorder="1" applyAlignment="1">
      <alignment horizontal="left" vertical="center" wrapText="1"/>
    </xf>
    <xf numFmtId="9" fontId="1" fillId="0" borderId="9" xfId="49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千位分隔 2 2" xfId="50"/>
    <cellStyle name="常规 14 3" xfId="51"/>
    <cellStyle name="常规 3" xfId="52"/>
    <cellStyle name="常规 5" xfId="53"/>
    <cellStyle name="常规 6" xfId="54"/>
    <cellStyle name="常规 9" xfId="55"/>
    <cellStyle name="超链接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="60" zoomScaleNormal="60" workbookViewId="0">
      <selection activeCell="G49" sqref="G49"/>
    </sheetView>
  </sheetViews>
  <sheetFormatPr defaultColWidth="7.54310344827586" defaultRowHeight="19.3" outlineLevelCol="7"/>
  <cols>
    <col min="1" max="1" width="20.3620689655172" style="4" customWidth="1"/>
    <col min="2" max="2" width="61.2672413793103" style="4" customWidth="1"/>
    <col min="3" max="3" width="20.3620689655172" style="4" customWidth="1"/>
    <col min="4" max="5" width="16.3620689655172" style="4" customWidth="1"/>
    <col min="6" max="6" width="22.7241379310345" style="4" customWidth="1"/>
    <col min="7" max="7" width="105.818965517241" style="4" customWidth="1"/>
    <col min="8" max="8" width="42.5431034482759" style="4" customWidth="1"/>
    <col min="9" max="16384" width="7.54310344827586" style="4"/>
  </cols>
  <sheetData>
    <row r="1" ht="28.15" customHeight="1"/>
    <row r="2" ht="23" customHeight="1" spans="1:7">
      <c r="A2" s="5" t="s">
        <v>0</v>
      </c>
      <c r="B2" s="6"/>
      <c r="C2" s="6"/>
      <c r="D2" s="6"/>
      <c r="E2" s="6"/>
      <c r="F2" s="6"/>
      <c r="G2" s="7"/>
    </row>
    <row r="3" ht="23" customHeight="1" spans="1:7">
      <c r="A3" s="8"/>
      <c r="B3" s="9"/>
      <c r="C3" s="9"/>
      <c r="D3" s="9"/>
      <c r="E3" s="9"/>
      <c r="F3" s="9"/>
      <c r="G3" s="10"/>
    </row>
    <row r="4" ht="25" customHeight="1" spans="1:7">
      <c r="A4" s="11"/>
      <c r="B4" s="12" t="s">
        <v>1</v>
      </c>
      <c r="C4" s="13"/>
      <c r="D4" s="14"/>
      <c r="E4" s="15"/>
      <c r="F4" s="15"/>
      <c r="G4" s="16"/>
    </row>
    <row r="5" ht="25" customHeight="1" spans="1:7">
      <c r="A5" s="11"/>
      <c r="B5" s="17" t="s">
        <v>2</v>
      </c>
      <c r="C5" s="13"/>
      <c r="D5" s="14"/>
      <c r="E5" s="15"/>
      <c r="F5" s="15"/>
      <c r="G5" s="16"/>
    </row>
    <row r="6" ht="25" customHeight="1" spans="1:7">
      <c r="A6" s="11"/>
      <c r="B6" s="17" t="s">
        <v>3</v>
      </c>
      <c r="C6" s="13"/>
      <c r="D6" s="18"/>
      <c r="E6" s="15"/>
      <c r="F6" s="15"/>
      <c r="G6" s="16"/>
    </row>
    <row r="7" ht="25" customHeight="1" spans="1:7">
      <c r="A7" s="11"/>
      <c r="B7" s="14" t="s">
        <v>4</v>
      </c>
      <c r="C7" s="13"/>
      <c r="D7" s="19"/>
      <c r="E7" s="19"/>
      <c r="F7" s="19"/>
      <c r="G7" s="20"/>
    </row>
    <row r="8" ht="25" customHeight="1" spans="1:7">
      <c r="A8" s="11"/>
      <c r="B8" s="14" t="s">
        <v>5</v>
      </c>
      <c r="C8" s="13"/>
      <c r="D8" s="19"/>
      <c r="E8" s="13"/>
      <c r="F8" s="13"/>
      <c r="G8" s="21"/>
    </row>
    <row r="9" ht="25" customHeight="1" spans="1:7">
      <c r="A9" s="11"/>
      <c r="B9" s="22" t="s">
        <v>6</v>
      </c>
      <c r="C9" s="22"/>
      <c r="D9" s="22"/>
      <c r="E9" s="22"/>
      <c r="F9" s="22"/>
      <c r="G9" s="23"/>
    </row>
    <row r="10" ht="23" customHeight="1" spans="1:7">
      <c r="A10" s="24"/>
      <c r="B10" s="25"/>
      <c r="C10" s="26"/>
      <c r="D10" s="25"/>
      <c r="E10" s="27"/>
      <c r="F10" s="27"/>
      <c r="G10" s="28"/>
    </row>
    <row r="11" ht="43" customHeight="1" spans="1:7">
      <c r="A11" s="29"/>
      <c r="B11" s="29" t="s">
        <v>7</v>
      </c>
      <c r="C11" s="29"/>
      <c r="D11" s="29" t="s">
        <v>8</v>
      </c>
      <c r="E11" s="29"/>
      <c r="F11" s="29" t="s">
        <v>9</v>
      </c>
      <c r="G11" s="29" t="s">
        <v>10</v>
      </c>
    </row>
    <row r="12" ht="43" customHeight="1" spans="1:7">
      <c r="A12" s="30" t="s">
        <v>11</v>
      </c>
      <c r="B12" s="31" t="s">
        <v>12</v>
      </c>
      <c r="C12" s="32"/>
      <c r="D12" s="33">
        <f>F24</f>
        <v>0</v>
      </c>
      <c r="E12" s="33"/>
      <c r="F12" s="34"/>
      <c r="G12" s="35"/>
    </row>
    <row r="13" ht="43" customHeight="1" spans="1:7">
      <c r="A13" s="30" t="s">
        <v>13</v>
      </c>
      <c r="B13" s="36" t="s">
        <v>14</v>
      </c>
      <c r="C13" s="32"/>
      <c r="D13" s="33">
        <f>F28</f>
        <v>0</v>
      </c>
      <c r="E13" s="33"/>
      <c r="F13" s="34"/>
      <c r="G13" s="35"/>
    </row>
    <row r="14" ht="43" customHeight="1" spans="1:7">
      <c r="A14" s="30" t="s">
        <v>15</v>
      </c>
      <c r="B14" s="36" t="s">
        <v>16</v>
      </c>
      <c r="C14" s="32"/>
      <c r="D14" s="33">
        <f>F34</f>
        <v>47600</v>
      </c>
      <c r="E14" s="33"/>
      <c r="F14" s="34"/>
      <c r="G14" s="35"/>
    </row>
    <row r="15" ht="43" customHeight="1" spans="1:7">
      <c r="A15" s="30" t="s">
        <v>17</v>
      </c>
      <c r="B15" s="31" t="s">
        <v>18</v>
      </c>
      <c r="C15" s="32"/>
      <c r="D15" s="33">
        <f>F38</f>
        <v>0</v>
      </c>
      <c r="E15" s="33"/>
      <c r="F15" s="34"/>
      <c r="G15" s="35"/>
    </row>
    <row r="16" ht="43" customHeight="1" spans="1:7">
      <c r="A16" s="30" t="s">
        <v>19</v>
      </c>
      <c r="B16" s="36" t="s">
        <v>20</v>
      </c>
      <c r="C16" s="32"/>
      <c r="D16" s="33">
        <f>F45</f>
        <v>0</v>
      </c>
      <c r="E16" s="33"/>
      <c r="F16" s="34"/>
      <c r="G16" s="35"/>
    </row>
    <row r="17" ht="43" customHeight="1" spans="1:7">
      <c r="A17" s="30" t="s">
        <v>21</v>
      </c>
      <c r="B17" s="36" t="s">
        <v>22</v>
      </c>
      <c r="C17" s="32"/>
      <c r="D17" s="33">
        <f>F50</f>
        <v>2380</v>
      </c>
      <c r="E17" s="33"/>
      <c r="F17" s="34"/>
      <c r="G17" s="35"/>
    </row>
    <row r="18" ht="43" customHeight="1" spans="1:7">
      <c r="A18" s="30"/>
      <c r="B18" s="37" t="s">
        <v>23</v>
      </c>
      <c r="C18" s="38"/>
      <c r="D18" s="39">
        <f>SUM(D12:E17)</f>
        <v>49980</v>
      </c>
      <c r="E18" s="40"/>
      <c r="F18" s="34"/>
      <c r="G18" s="35"/>
    </row>
    <row r="19" ht="43" customHeight="1" spans="1:7">
      <c r="A19" s="30"/>
      <c r="B19" s="37" t="s">
        <v>24</v>
      </c>
      <c r="C19" s="38"/>
      <c r="D19" s="41">
        <f>D18*6%</f>
        <v>2998.8</v>
      </c>
      <c r="E19" s="41"/>
      <c r="F19" s="34"/>
      <c r="G19" s="35"/>
    </row>
    <row r="20" ht="43" customHeight="1" spans="1:7">
      <c r="A20" s="42" t="s">
        <v>25</v>
      </c>
      <c r="B20" s="43"/>
      <c r="C20" s="43"/>
      <c r="D20" s="44">
        <f>D18+D19</f>
        <v>52978.8</v>
      </c>
      <c r="E20" s="44"/>
      <c r="F20" s="45"/>
      <c r="G20" s="46"/>
    </row>
    <row r="21" ht="27" customHeight="1" spans="1:7">
      <c r="A21" s="47" t="s">
        <v>26</v>
      </c>
      <c r="B21" s="48"/>
      <c r="C21" s="49"/>
      <c r="D21" s="48"/>
      <c r="E21" s="50"/>
      <c r="F21" s="50"/>
      <c r="G21" s="51"/>
    </row>
    <row r="22" s="1" customFormat="1" ht="53" customHeight="1" spans="1:7">
      <c r="A22" s="52" t="s">
        <v>27</v>
      </c>
      <c r="B22" s="29" t="s">
        <v>7</v>
      </c>
      <c r="C22" s="53" t="s">
        <v>28</v>
      </c>
      <c r="D22" s="29" t="s">
        <v>29</v>
      </c>
      <c r="E22" s="29" t="s">
        <v>30</v>
      </c>
      <c r="F22" s="53" t="s">
        <v>31</v>
      </c>
      <c r="G22" s="29" t="s">
        <v>10</v>
      </c>
    </row>
    <row r="23" ht="38" customHeight="1" spans="1:7">
      <c r="A23" s="54">
        <v>1</v>
      </c>
      <c r="B23" s="55"/>
      <c r="C23" s="56"/>
      <c r="D23" s="54"/>
      <c r="E23" s="54"/>
      <c r="F23" s="57">
        <f>C23*D23*E23</f>
        <v>0</v>
      </c>
      <c r="G23" s="58"/>
    </row>
    <row r="24" ht="56" customHeight="1" spans="1:7">
      <c r="A24" s="59" t="s">
        <v>32</v>
      </c>
      <c r="B24" s="60"/>
      <c r="C24" s="60"/>
      <c r="D24" s="60"/>
      <c r="E24" s="60"/>
      <c r="F24" s="61">
        <f>SUM(F23:F23)</f>
        <v>0</v>
      </c>
      <c r="G24" s="61"/>
    </row>
    <row r="25" ht="27" customHeight="1" spans="1:7">
      <c r="A25" s="62"/>
      <c r="B25" s="63"/>
      <c r="C25" s="63"/>
      <c r="D25" s="63"/>
      <c r="E25" s="63"/>
      <c r="F25" s="63"/>
      <c r="G25" s="64"/>
    </row>
    <row r="26" s="1" customFormat="1" ht="53" customHeight="1" spans="1:7">
      <c r="A26" s="52" t="s">
        <v>33</v>
      </c>
      <c r="B26" s="29" t="s">
        <v>7</v>
      </c>
      <c r="C26" s="53" t="s">
        <v>28</v>
      </c>
      <c r="D26" s="29" t="s">
        <v>29</v>
      </c>
      <c r="E26" s="29" t="s">
        <v>34</v>
      </c>
      <c r="F26" s="53" t="s">
        <v>31</v>
      </c>
      <c r="G26" s="29" t="s">
        <v>10</v>
      </c>
    </row>
    <row r="27" ht="38" customHeight="1" spans="1:7">
      <c r="A27" s="54">
        <v>1</v>
      </c>
      <c r="B27" s="65"/>
      <c r="C27" s="56"/>
      <c r="D27" s="66"/>
      <c r="E27" s="66"/>
      <c r="F27" s="67">
        <f>C27*D27*E27</f>
        <v>0</v>
      </c>
      <c r="G27" s="68"/>
    </row>
    <row r="28" ht="56" customHeight="1" spans="1:7">
      <c r="A28" s="59" t="s">
        <v>35</v>
      </c>
      <c r="B28" s="60"/>
      <c r="C28" s="60"/>
      <c r="D28" s="60"/>
      <c r="E28" s="60"/>
      <c r="F28" s="61">
        <f>SUM(F27:F27)</f>
        <v>0</v>
      </c>
      <c r="G28" s="61"/>
    </row>
    <row r="29" ht="27" customHeight="1" spans="1:7">
      <c r="A29" s="69"/>
      <c r="B29" s="70"/>
      <c r="C29" s="70"/>
      <c r="D29" s="70"/>
      <c r="E29" s="70"/>
      <c r="F29" s="70"/>
      <c r="G29" s="71"/>
    </row>
    <row r="30" s="1" customFormat="1" ht="53" customHeight="1" spans="1:7">
      <c r="A30" s="52" t="s">
        <v>36</v>
      </c>
      <c r="B30" s="29" t="s">
        <v>7</v>
      </c>
      <c r="C30" s="53" t="s">
        <v>28</v>
      </c>
      <c r="D30" s="29" t="s">
        <v>37</v>
      </c>
      <c r="E30" s="29" t="s">
        <v>38</v>
      </c>
      <c r="F30" s="53" t="s">
        <v>31</v>
      </c>
      <c r="G30" s="29" t="s">
        <v>10</v>
      </c>
    </row>
    <row r="31" ht="37" customHeight="1" spans="1:7">
      <c r="A31" s="72">
        <v>1</v>
      </c>
      <c r="B31" s="73" t="s">
        <v>39</v>
      </c>
      <c r="C31" s="74">
        <v>1200</v>
      </c>
      <c r="D31" s="75">
        <v>3</v>
      </c>
      <c r="E31" s="75">
        <v>1</v>
      </c>
      <c r="F31" s="74">
        <f>C31*D31*E31</f>
        <v>3600</v>
      </c>
      <c r="G31" s="76" t="s">
        <v>40</v>
      </c>
    </row>
    <row r="32" ht="37" customHeight="1" spans="1:7">
      <c r="A32" s="72">
        <v>2</v>
      </c>
      <c r="B32" s="77" t="s">
        <v>41</v>
      </c>
      <c r="C32" s="57">
        <v>500</v>
      </c>
      <c r="D32" s="75">
        <v>5</v>
      </c>
      <c r="E32" s="54">
        <v>11</v>
      </c>
      <c r="F32" s="74">
        <f>C32*D32*E32</f>
        <v>27500</v>
      </c>
      <c r="G32" s="78" t="s">
        <v>42</v>
      </c>
    </row>
    <row r="33" ht="56" customHeight="1" spans="1:7">
      <c r="A33" s="72">
        <v>5</v>
      </c>
      <c r="B33" s="79" t="s">
        <v>43</v>
      </c>
      <c r="C33" s="57">
        <v>3300</v>
      </c>
      <c r="D33" s="75">
        <v>1</v>
      </c>
      <c r="E33" s="75">
        <v>5</v>
      </c>
      <c r="F33" s="74">
        <f>C33*D33*E33</f>
        <v>16500</v>
      </c>
      <c r="G33" s="80" t="s">
        <v>44</v>
      </c>
    </row>
    <row r="34" ht="56" customHeight="1" spans="1:7">
      <c r="A34" s="59" t="s">
        <v>45</v>
      </c>
      <c r="B34" s="60"/>
      <c r="C34" s="60"/>
      <c r="D34" s="60"/>
      <c r="E34" s="60"/>
      <c r="F34" s="61">
        <f>SUM(F31:F33)</f>
        <v>47600</v>
      </c>
      <c r="G34" s="61"/>
    </row>
    <row r="35" ht="27" customHeight="1" spans="1:7">
      <c r="A35" s="69"/>
      <c r="B35" s="70"/>
      <c r="C35" s="70"/>
      <c r="D35" s="70"/>
      <c r="E35" s="70"/>
      <c r="F35" s="70"/>
      <c r="G35" s="71"/>
    </row>
    <row r="36" s="2" customFormat="1" ht="53" customHeight="1" spans="1:7">
      <c r="A36" s="52" t="s">
        <v>46</v>
      </c>
      <c r="B36" s="29" t="s">
        <v>7</v>
      </c>
      <c r="C36" s="53" t="s">
        <v>28</v>
      </c>
      <c r="D36" s="29" t="s">
        <v>29</v>
      </c>
      <c r="E36" s="29" t="s">
        <v>47</v>
      </c>
      <c r="F36" s="53" t="s">
        <v>31</v>
      </c>
      <c r="G36" s="29" t="s">
        <v>10</v>
      </c>
    </row>
    <row r="37" s="3" customFormat="1" ht="52.5" customHeight="1" spans="1:7">
      <c r="A37" s="81">
        <v>1</v>
      </c>
      <c r="B37" s="82"/>
      <c r="C37" s="74"/>
      <c r="D37" s="75"/>
      <c r="E37" s="75"/>
      <c r="F37" s="74">
        <f>C37*D37*E37</f>
        <v>0</v>
      </c>
      <c r="G37" s="83"/>
    </row>
    <row r="38" ht="56" customHeight="1" spans="1:7">
      <c r="A38" s="59" t="s">
        <v>48</v>
      </c>
      <c r="B38" s="60"/>
      <c r="C38" s="60"/>
      <c r="D38" s="60"/>
      <c r="E38" s="60"/>
      <c r="F38" s="61">
        <f>SUM(F37:F37)</f>
        <v>0</v>
      </c>
      <c r="G38" s="61"/>
    </row>
    <row r="39" s="3" customFormat="1" ht="27" customHeight="1" spans="1:7">
      <c r="A39" s="84"/>
      <c r="B39" s="85"/>
      <c r="C39" s="85"/>
      <c r="D39" s="85"/>
      <c r="E39" s="85"/>
      <c r="F39" s="85"/>
      <c r="G39" s="86"/>
    </row>
    <row r="40" s="1" customFormat="1" ht="53" customHeight="1" spans="1:7">
      <c r="A40" s="52" t="s">
        <v>49</v>
      </c>
      <c r="B40" s="29" t="s">
        <v>7</v>
      </c>
      <c r="C40" s="53" t="s">
        <v>28</v>
      </c>
      <c r="D40" s="29" t="s">
        <v>29</v>
      </c>
      <c r="E40" s="29" t="s">
        <v>47</v>
      </c>
      <c r="F40" s="53" t="s">
        <v>31</v>
      </c>
      <c r="G40" s="29" t="s">
        <v>10</v>
      </c>
    </row>
    <row r="41" ht="27" customHeight="1" spans="1:7">
      <c r="A41" s="87"/>
      <c r="B41" s="88" t="s">
        <v>50</v>
      </c>
      <c r="C41" s="89"/>
      <c r="D41" s="89"/>
      <c r="E41" s="89"/>
      <c r="F41" s="89"/>
      <c r="G41" s="90"/>
    </row>
    <row r="42" ht="38" customHeight="1" spans="1:8">
      <c r="A42" s="54">
        <v>1</v>
      </c>
      <c r="B42" s="65"/>
      <c r="C42" s="74"/>
      <c r="D42" s="54"/>
      <c r="E42" s="54"/>
      <c r="F42" s="57">
        <f>C42*D42*E42</f>
        <v>0</v>
      </c>
      <c r="G42" s="91"/>
      <c r="H42" s="92"/>
    </row>
    <row r="43" ht="27" customHeight="1" spans="1:7">
      <c r="A43" s="87"/>
      <c r="B43" s="88" t="s">
        <v>51</v>
      </c>
      <c r="C43" s="89"/>
      <c r="D43" s="89"/>
      <c r="E43" s="89"/>
      <c r="F43" s="89"/>
      <c r="G43" s="90"/>
    </row>
    <row r="44" ht="48" customHeight="1" spans="1:7">
      <c r="A44" s="54">
        <v>2</v>
      </c>
      <c r="B44" s="77"/>
      <c r="C44" s="57"/>
      <c r="D44" s="54"/>
      <c r="E44" s="54"/>
      <c r="F44" s="57">
        <f>C44*D44*E44</f>
        <v>0</v>
      </c>
      <c r="G44" s="65"/>
    </row>
    <row r="45" ht="56" customHeight="1" spans="1:7">
      <c r="A45" s="59" t="s">
        <v>52</v>
      </c>
      <c r="B45" s="60"/>
      <c r="C45" s="60"/>
      <c r="D45" s="60"/>
      <c r="E45" s="60"/>
      <c r="F45" s="61">
        <f>SUM(F42:F44)</f>
        <v>0</v>
      </c>
      <c r="G45" s="61"/>
    </row>
    <row r="46" ht="27" customHeight="1" spans="1:7">
      <c r="A46" s="69"/>
      <c r="B46" s="70"/>
      <c r="C46" s="70"/>
      <c r="D46" s="70"/>
      <c r="E46" s="70"/>
      <c r="F46" s="70"/>
      <c r="G46" s="71"/>
    </row>
    <row r="47" s="1" customFormat="1" ht="53" customHeight="1" spans="1:7">
      <c r="A47" s="52" t="s">
        <v>53</v>
      </c>
      <c r="B47" s="29" t="s">
        <v>7</v>
      </c>
      <c r="C47" s="53" t="s">
        <v>28</v>
      </c>
      <c r="D47" s="29" t="s">
        <v>37</v>
      </c>
      <c r="E47" s="29" t="s">
        <v>38</v>
      </c>
      <c r="F47" s="53" t="s">
        <v>31</v>
      </c>
      <c r="G47" s="29" t="s">
        <v>10</v>
      </c>
    </row>
    <row r="48" ht="27" customHeight="1" spans="1:7">
      <c r="A48" s="87"/>
      <c r="B48" s="88" t="s">
        <v>54</v>
      </c>
      <c r="C48" s="89"/>
      <c r="D48" s="89"/>
      <c r="E48" s="89"/>
      <c r="F48" s="89"/>
      <c r="G48" s="90"/>
    </row>
    <row r="49" ht="38" customHeight="1" spans="1:7">
      <c r="A49" s="54">
        <v>1</v>
      </c>
      <c r="B49" s="93" t="s">
        <v>55</v>
      </c>
      <c r="C49" s="74">
        <f>F24+F28+F34+F38+F45</f>
        <v>47600</v>
      </c>
      <c r="D49" s="54">
        <v>1</v>
      </c>
      <c r="E49" s="94">
        <v>0.05</v>
      </c>
      <c r="F49" s="57">
        <f>C49*D49*E49</f>
        <v>2380</v>
      </c>
      <c r="G49" s="93" t="s">
        <v>56</v>
      </c>
    </row>
    <row r="50" ht="56" customHeight="1" spans="1:7">
      <c r="A50" s="59" t="s">
        <v>57</v>
      </c>
      <c r="B50" s="60"/>
      <c r="C50" s="60"/>
      <c r="D50" s="60"/>
      <c r="E50" s="60"/>
      <c r="F50" s="61">
        <f>SUM(F49:F49)</f>
        <v>2380</v>
      </c>
      <c r="G50" s="61"/>
    </row>
    <row r="51" ht="27" customHeight="1" spans="1:7">
      <c r="A51" s="69"/>
      <c r="B51" s="70"/>
      <c r="C51" s="70"/>
      <c r="D51" s="70"/>
      <c r="E51" s="70"/>
      <c r="F51" s="70"/>
      <c r="G51" s="71"/>
    </row>
    <row r="52" s="1" customFormat="1" ht="53" customHeight="1" spans="1:7">
      <c r="A52" s="52" t="s">
        <v>58</v>
      </c>
      <c r="B52" s="29" t="s">
        <v>7</v>
      </c>
      <c r="C52" s="53" t="s">
        <v>28</v>
      </c>
      <c r="D52" s="29" t="s">
        <v>29</v>
      </c>
      <c r="E52" s="29" t="s">
        <v>59</v>
      </c>
      <c r="F52" s="53" t="s">
        <v>31</v>
      </c>
      <c r="G52" s="29" t="s">
        <v>10</v>
      </c>
    </row>
    <row r="53" ht="38" customHeight="1" spans="1:7">
      <c r="A53" s="54">
        <v>1</v>
      </c>
      <c r="B53" s="93" t="s">
        <v>60</v>
      </c>
      <c r="C53" s="57">
        <f>F24+F28+F38+F45+F50</f>
        <v>2380</v>
      </c>
      <c r="D53" s="54">
        <v>1</v>
      </c>
      <c r="E53" s="94">
        <v>0.06</v>
      </c>
      <c r="F53" s="57">
        <f>C53*D53*E53</f>
        <v>142.8</v>
      </c>
      <c r="G53" s="93" t="s">
        <v>61</v>
      </c>
    </row>
    <row r="54" ht="56" customHeight="1" spans="1:7">
      <c r="A54" s="59" t="s">
        <v>62</v>
      </c>
      <c r="B54" s="60"/>
      <c r="C54" s="60"/>
      <c r="D54" s="60"/>
      <c r="E54" s="60"/>
      <c r="F54" s="61">
        <f>SUM(F53)</f>
        <v>142.8</v>
      </c>
      <c r="G54" s="61"/>
    </row>
  </sheetData>
  <mergeCells count="38">
    <mergeCell ref="A2:G2"/>
    <mergeCell ref="B9:G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4:E24"/>
    <mergeCell ref="A25:G25"/>
    <mergeCell ref="A28:E28"/>
    <mergeCell ref="A29:G29"/>
    <mergeCell ref="A34:E34"/>
    <mergeCell ref="A35:G35"/>
    <mergeCell ref="A38:E38"/>
    <mergeCell ref="A39:G39"/>
    <mergeCell ref="B41:G41"/>
    <mergeCell ref="B43:G43"/>
    <mergeCell ref="A45:E45"/>
    <mergeCell ref="A46:G46"/>
    <mergeCell ref="B48:G48"/>
    <mergeCell ref="A50:E50"/>
    <mergeCell ref="A51:G51"/>
    <mergeCell ref="A54:E54"/>
  </mergeCells>
  <pageMargins left="0.7" right="0.7" top="0.787401575" bottom="0.7874015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古德伍德速度节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岚岚</cp:lastModifiedBy>
  <dcterms:created xsi:type="dcterms:W3CDTF">2024-04-08T02:36:00Z</dcterms:created>
  <dcterms:modified xsi:type="dcterms:W3CDTF">2024-05-30T07:40:54Z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D0D5115EE01948CD8486B51F0949F4F9_13</vt:lpwstr>
  </property>
  <property fmtid="{D5CDD505-2E9C-101B-9397-08002B2CF9AE}" pid="3" name="KSOProductBuildVer">
    <vt:lpwstr>2052-12.1.0.16929</vt:lpwstr>
  </property>
</Properties>
</file>