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60"/>
  </bookViews>
  <sheets>
    <sheet name="碧波岛+梨树沟 2天1夜" sheetId="2" r:id="rId1"/>
    <sheet name="KTV搭建价格" sheetId="3" r:id="rId2"/>
  </sheets>
  <calcPr calcId="144525"/>
</workbook>
</file>

<file path=xl/sharedStrings.xml><?xml version="1.0" encoding="utf-8"?>
<sst xmlns="http://schemas.openxmlformats.org/spreadsheetml/2006/main" count="163" uniqueCount="106">
  <si>
    <t>报价明细表</t>
  </si>
  <si>
    <t>金海湖+碧波岛报价明细表</t>
  </si>
  <si>
    <t>项目名称：金海湖+碧波岛</t>
  </si>
  <si>
    <t>活动时间：2024年5月30-31日</t>
  </si>
  <si>
    <t>活动地点：北京-碧波岛+梨树沟</t>
  </si>
  <si>
    <t>供应商名称：康辉集团北京国际会议展览有限公司</t>
  </si>
  <si>
    <t>报价项目</t>
  </si>
  <si>
    <t>报价规格</t>
  </si>
  <si>
    <t>单位数量</t>
  </si>
  <si>
    <t>报价</t>
  </si>
  <si>
    <t>其他</t>
  </si>
  <si>
    <t>类别</t>
  </si>
  <si>
    <t>项目</t>
  </si>
  <si>
    <t>描述</t>
  </si>
  <si>
    <t>数量</t>
  </si>
  <si>
    <t>单位</t>
  </si>
  <si>
    <t>预估数量</t>
  </si>
  <si>
    <t>不含税单价</t>
  </si>
  <si>
    <t>小计</t>
  </si>
  <si>
    <t>备注1</t>
  </si>
  <si>
    <t>备注2</t>
  </si>
  <si>
    <t>用车</t>
  </si>
  <si>
    <t>50座大巴
东海中心出发</t>
  </si>
  <si>
    <t>30-31日</t>
  </si>
  <si>
    <t>辆</t>
  </si>
  <si>
    <t>往返</t>
  </si>
  <si>
    <t>8h/天计算，超时200/h，以实际时间报价为准</t>
  </si>
  <si>
    <t>团建</t>
  </si>
  <si>
    <t>30日桃花岛基地-上午</t>
  </si>
  <si>
    <t>无动力帆船</t>
  </si>
  <si>
    <t>艘</t>
  </si>
  <si>
    <t>次</t>
  </si>
  <si>
    <t>团建类型，不计入总价</t>
  </si>
  <si>
    <t>31日梨树沟</t>
  </si>
  <si>
    <t>游览</t>
  </si>
  <si>
    <t>人</t>
  </si>
  <si>
    <t>团队-成人套票：
梨树沟休闲谷门票＋观光车+漂流票＋山地滑车票+梯田景观＋音乐喷泉＋无动力区+项目表演＋栗树谷＋小猪跳水表演</t>
  </si>
  <si>
    <t>用餐</t>
  </si>
  <si>
    <t>DAY1午餐</t>
  </si>
  <si>
    <t>外出用餐-暂定地点</t>
  </si>
  <si>
    <t>实际发生为准</t>
  </si>
  <si>
    <t>DAY2午餐</t>
  </si>
  <si>
    <t>老郝农家院</t>
  </si>
  <si>
    <t>物料</t>
  </si>
  <si>
    <t>灯光布置</t>
  </si>
  <si>
    <t>小串灯</t>
  </si>
  <si>
    <t>天</t>
  </si>
  <si>
    <t>实际购买为准</t>
  </si>
  <si>
    <t>其他氛围布置</t>
  </si>
  <si>
    <t>奖品</t>
  </si>
  <si>
    <t>团建奖品</t>
  </si>
  <si>
    <t>个</t>
  </si>
  <si>
    <t>实际发生为准，不计入总价</t>
  </si>
  <si>
    <t>易拉宝</t>
  </si>
  <si>
    <t>1.2*2m</t>
  </si>
  <si>
    <t>快递费</t>
  </si>
  <si>
    <t>横幅</t>
  </si>
  <si>
    <t>深蓝色白字</t>
  </si>
  <si>
    <t>6m*70cm，此价格为防水贡缎材质，
不防水普通艺术步材质的这个规格是350/个，邮寄到我公司无运费，其他地点单收运费，以实际为准</t>
  </si>
  <si>
    <t>第三方人员</t>
  </si>
  <si>
    <t>当地工作人员</t>
  </si>
  <si>
    <t>根据实际情况，据实结算</t>
  </si>
  <si>
    <t>日</t>
  </si>
  <si>
    <t>工作人员差旅</t>
  </si>
  <si>
    <t>餐费</t>
  </si>
  <si>
    <t>住宿费</t>
  </si>
  <si>
    <t>间</t>
  </si>
  <si>
    <t>实报实销，实际发生为准</t>
  </si>
  <si>
    <t>交通费</t>
  </si>
  <si>
    <t>司机</t>
  </si>
  <si>
    <t>程</t>
  </si>
  <si>
    <t>D1早餐、午餐、晚餐，D2早餐+午餐</t>
  </si>
  <si>
    <t>保险</t>
  </si>
  <si>
    <t>意外险等</t>
  </si>
  <si>
    <t>合计</t>
  </si>
  <si>
    <t>　</t>
  </si>
  <si>
    <t>服务费（不含工作人员差旅）</t>
  </si>
  <si>
    <t>含税总额（增值税旅游普通发票）</t>
  </si>
  <si>
    <t>设备费用明细</t>
  </si>
  <si>
    <t>地点：北京金海湖碧波岛度假区</t>
  </si>
  <si>
    <t>时间：2024年5月30号</t>
  </si>
  <si>
    <t>备注</t>
  </si>
  <si>
    <t>NO.</t>
  </si>
  <si>
    <t>时间</t>
  </si>
  <si>
    <t>单价</t>
  </si>
  <si>
    <t>扩音系统</t>
  </si>
  <si>
    <t>套</t>
  </si>
  <si>
    <t>全频音响（2+2+2）调音台 攻防 处理器 周边设备</t>
  </si>
  <si>
    <t>台</t>
  </si>
  <si>
    <t>数字调音台48路</t>
  </si>
  <si>
    <t>功放</t>
  </si>
  <si>
    <t>手持话筒</t>
  </si>
  <si>
    <t>周边设备</t>
  </si>
  <si>
    <t>点歌机</t>
  </si>
  <si>
    <t>视频</t>
  </si>
  <si>
    <t>激光投影机10000流明</t>
  </si>
  <si>
    <t>组</t>
  </si>
  <si>
    <t>180寸屏幕</t>
  </si>
  <si>
    <t>运输和人员</t>
  </si>
  <si>
    <t>车</t>
  </si>
  <si>
    <t>4.2米厢式货车</t>
  </si>
  <si>
    <t>名</t>
  </si>
  <si>
    <t>技术人员</t>
  </si>
  <si>
    <t>税金6%</t>
  </si>
  <si>
    <t>共计</t>
  </si>
  <si>
    <t>北京天晓互动企划有限公司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</si>
</sst>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sz val="1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theme="1"/>
      <name val="宋体"/>
      <charset val="134"/>
      <scheme val="minor"/>
    </font>
    <font>
      <sz val="18"/>
      <color rgb="FF000000"/>
      <name val="微软雅黑"/>
      <charset val="134"/>
    </font>
    <font>
      <sz val="14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7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176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Protection="1">
      <alignment vertical="center"/>
      <protection locked="0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9" fontId="9" fillId="0" borderId="2" xfId="0" applyNumberFormat="1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 applyProtection="1">
      <alignment horizontal="center" vertical="center" wrapText="1"/>
      <protection locked="0"/>
    </xf>
    <xf numFmtId="0" fontId="10" fillId="3" borderId="8" xfId="0" applyFont="1" applyFill="1" applyBorder="1" applyAlignment="1" applyProtection="1">
      <alignment horizontal="center" vertical="center" wrapText="1"/>
      <protection locked="0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3" fillId="0" borderId="2" xfId="0" applyFont="1" applyFill="1" applyBorder="1">
      <alignment vertical="center"/>
    </xf>
    <xf numFmtId="0" fontId="3" fillId="0" borderId="2" xfId="0" applyFont="1" applyFill="1" applyBorder="1" applyAlignment="1">
      <alignment vertical="center" wrapText="1"/>
    </xf>
    <xf numFmtId="0" fontId="1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M34"/>
  <sheetViews>
    <sheetView tabSelected="1" zoomScale="35" zoomScaleNormal="35" workbookViewId="0">
      <selection activeCell="Q12" sqref="Q12"/>
    </sheetView>
  </sheetViews>
  <sheetFormatPr defaultColWidth="9.23076923076923" defaultRowHeight="16.8"/>
  <cols>
    <col min="1" max="1" width="9.23076923076923" style="21"/>
    <col min="2" max="2" width="14.25" style="21" customWidth="1"/>
    <col min="3" max="3" width="24.2211538461538" style="21" customWidth="1"/>
    <col min="4" max="4" width="32.8076923076923" style="21" customWidth="1"/>
    <col min="5" max="10" width="14.25" style="21" customWidth="1"/>
    <col min="11" max="11" width="10" style="23"/>
    <col min="12" max="12" width="46.5384615384615" style="23" customWidth="1"/>
    <col min="13" max="13" width="48.4326923076923" style="21" customWidth="1"/>
    <col min="14" max="16384" width="9.23076923076923" style="21"/>
  </cols>
  <sheetData>
    <row r="2" s="20" customFormat="1" ht="47" customHeight="1" spans="2:13">
      <c r="B2" s="24" t="s">
        <v>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="20" customFormat="1" ht="27" customHeight="1" spans="2:13">
      <c r="B3" s="25" t="s">
        <v>1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="20" customFormat="1" ht="27" customHeight="1" spans="2:13">
      <c r="B4" s="26" t="s">
        <v>2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="20" customFormat="1" ht="27" customHeight="1" spans="2:13">
      <c r="B5" s="26" t="s">
        <v>3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="20" customFormat="1" ht="27" customHeight="1" spans="2:13">
      <c r="B6" s="26" t="s">
        <v>4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="20" customFormat="1" ht="27" customHeight="1" spans="2:13">
      <c r="B7" s="26" t="s">
        <v>5</v>
      </c>
      <c r="C7" s="26"/>
      <c r="D7" s="26"/>
      <c r="E7" s="26"/>
      <c r="F7" s="26"/>
      <c r="G7" s="26"/>
      <c r="H7" s="26"/>
      <c r="I7" s="26"/>
      <c r="J7" s="26"/>
      <c r="K7" s="39"/>
      <c r="L7" s="39"/>
      <c r="M7" s="39"/>
    </row>
    <row r="8" s="20" customFormat="1" ht="37.5" customHeight="1" spans="2:13">
      <c r="B8" s="27" t="s">
        <v>6</v>
      </c>
      <c r="C8" s="27"/>
      <c r="D8" s="27" t="s">
        <v>7</v>
      </c>
      <c r="E8" s="27" t="s">
        <v>8</v>
      </c>
      <c r="F8" s="27"/>
      <c r="G8" s="27"/>
      <c r="H8" s="27"/>
      <c r="I8" s="40" t="s">
        <v>9</v>
      </c>
      <c r="J8" s="40"/>
      <c r="K8" s="41" t="s">
        <v>10</v>
      </c>
      <c r="L8" s="41"/>
      <c r="M8" s="41"/>
    </row>
    <row r="9" s="20" customFormat="1" ht="39" customHeight="1" spans="2:13">
      <c r="B9" s="28" t="s">
        <v>11</v>
      </c>
      <c r="C9" s="28" t="s">
        <v>12</v>
      </c>
      <c r="D9" s="28" t="s">
        <v>13</v>
      </c>
      <c r="E9" s="28" t="s">
        <v>14</v>
      </c>
      <c r="F9" s="28" t="s">
        <v>15</v>
      </c>
      <c r="G9" s="28" t="s">
        <v>16</v>
      </c>
      <c r="H9" s="28" t="s">
        <v>15</v>
      </c>
      <c r="I9" s="28" t="s">
        <v>17</v>
      </c>
      <c r="J9" s="28" t="s">
        <v>18</v>
      </c>
      <c r="K9" s="42" t="s">
        <v>19</v>
      </c>
      <c r="L9" s="43"/>
      <c r="M9" s="28" t="s">
        <v>20</v>
      </c>
    </row>
    <row r="10" s="21" customFormat="1" ht="47" customHeight="1" spans="2:13">
      <c r="B10" s="29" t="s">
        <v>21</v>
      </c>
      <c r="C10" s="30" t="s">
        <v>22</v>
      </c>
      <c r="D10" s="31" t="s">
        <v>23</v>
      </c>
      <c r="E10" s="31">
        <v>1</v>
      </c>
      <c r="F10" s="31" t="s">
        <v>24</v>
      </c>
      <c r="G10" s="31">
        <v>1</v>
      </c>
      <c r="H10" s="29" t="s">
        <v>25</v>
      </c>
      <c r="I10" s="44">
        <v>5000</v>
      </c>
      <c r="J10" s="44">
        <f t="shared" ref="J10:J19" si="0">E10*G10*I10</f>
        <v>5000</v>
      </c>
      <c r="K10" s="45" t="s">
        <v>26</v>
      </c>
      <c r="L10" s="46"/>
      <c r="M10" s="58"/>
    </row>
    <row r="11" s="21" customFormat="1" ht="47" customHeight="1" spans="2:13">
      <c r="B11" s="32" t="s">
        <v>27</v>
      </c>
      <c r="C11" s="31" t="s">
        <v>28</v>
      </c>
      <c r="D11" s="31" t="s">
        <v>29</v>
      </c>
      <c r="E11" s="31">
        <v>4</v>
      </c>
      <c r="F11" s="31" t="s">
        <v>30</v>
      </c>
      <c r="G11" s="31">
        <v>1</v>
      </c>
      <c r="H11" s="31" t="s">
        <v>31</v>
      </c>
      <c r="I11" s="44">
        <v>3500</v>
      </c>
      <c r="J11" s="44">
        <f t="shared" si="0"/>
        <v>14000</v>
      </c>
      <c r="K11" s="45" t="s">
        <v>32</v>
      </c>
      <c r="L11" s="46"/>
      <c r="M11" s="59"/>
    </row>
    <row r="12" s="21" customFormat="1" ht="92" customHeight="1" spans="2:13">
      <c r="B12" s="32"/>
      <c r="C12" s="30" t="s">
        <v>33</v>
      </c>
      <c r="D12" s="31" t="s">
        <v>34</v>
      </c>
      <c r="E12" s="31">
        <v>28</v>
      </c>
      <c r="F12" s="31" t="s">
        <v>35</v>
      </c>
      <c r="G12" s="31">
        <v>1</v>
      </c>
      <c r="H12" s="31" t="s">
        <v>31</v>
      </c>
      <c r="I12" s="44">
        <v>158</v>
      </c>
      <c r="J12" s="44">
        <f t="shared" si="0"/>
        <v>4424</v>
      </c>
      <c r="K12" s="45" t="s">
        <v>36</v>
      </c>
      <c r="L12" s="46"/>
      <c r="M12" s="58"/>
    </row>
    <row r="13" s="21" customFormat="1" ht="47" customHeight="1" spans="2:13">
      <c r="B13" s="33" t="s">
        <v>37</v>
      </c>
      <c r="C13" s="30" t="s">
        <v>38</v>
      </c>
      <c r="D13" s="31" t="s">
        <v>39</v>
      </c>
      <c r="E13" s="31">
        <v>28</v>
      </c>
      <c r="F13" s="31" t="s">
        <v>35</v>
      </c>
      <c r="G13" s="31">
        <v>1</v>
      </c>
      <c r="H13" s="31" t="s">
        <v>31</v>
      </c>
      <c r="I13" s="44">
        <v>180</v>
      </c>
      <c r="J13" s="44">
        <f t="shared" si="0"/>
        <v>5040</v>
      </c>
      <c r="K13" s="45" t="s">
        <v>40</v>
      </c>
      <c r="L13" s="46"/>
      <c r="M13" s="60"/>
    </row>
    <row r="14" s="21" customFormat="1" ht="47" customHeight="1" spans="2:13">
      <c r="B14" s="33"/>
      <c r="C14" s="31" t="s">
        <v>41</v>
      </c>
      <c r="D14" s="31" t="s">
        <v>42</v>
      </c>
      <c r="E14" s="31">
        <v>28</v>
      </c>
      <c r="F14" s="31" t="s">
        <v>35</v>
      </c>
      <c r="G14" s="31">
        <v>1</v>
      </c>
      <c r="H14" s="31" t="s">
        <v>31</v>
      </c>
      <c r="I14" s="44">
        <v>180</v>
      </c>
      <c r="J14" s="44">
        <f t="shared" si="0"/>
        <v>5040</v>
      </c>
      <c r="K14" s="45" t="s">
        <v>40</v>
      </c>
      <c r="L14" s="46"/>
      <c r="M14" s="60"/>
    </row>
    <row r="15" s="21" customFormat="1" ht="47" customHeight="1" spans="2:13">
      <c r="B15" s="33" t="s">
        <v>43</v>
      </c>
      <c r="C15" s="30" t="s">
        <v>44</v>
      </c>
      <c r="D15" s="31" t="s">
        <v>45</v>
      </c>
      <c r="E15" s="31">
        <v>1</v>
      </c>
      <c r="F15" s="31" t="s">
        <v>46</v>
      </c>
      <c r="G15" s="31">
        <v>1</v>
      </c>
      <c r="H15" s="31" t="s">
        <v>31</v>
      </c>
      <c r="I15" s="44">
        <v>100</v>
      </c>
      <c r="J15" s="44">
        <f t="shared" si="0"/>
        <v>100</v>
      </c>
      <c r="K15" s="47" t="s">
        <v>47</v>
      </c>
      <c r="L15" s="48"/>
      <c r="M15" s="60"/>
    </row>
    <row r="16" s="21" customFormat="1" ht="61" customHeight="1" spans="2:13">
      <c r="B16" s="33"/>
      <c r="C16" s="34"/>
      <c r="D16" s="31" t="s">
        <v>48</v>
      </c>
      <c r="E16" s="31">
        <v>1</v>
      </c>
      <c r="F16" s="31" t="s">
        <v>46</v>
      </c>
      <c r="G16" s="31">
        <v>1</v>
      </c>
      <c r="H16" s="31" t="s">
        <v>31</v>
      </c>
      <c r="I16" s="44">
        <v>300</v>
      </c>
      <c r="J16" s="44">
        <f t="shared" si="0"/>
        <v>300</v>
      </c>
      <c r="K16" s="49"/>
      <c r="L16" s="50"/>
      <c r="M16" s="60"/>
    </row>
    <row r="17" s="21" customFormat="1" ht="70" customHeight="1" spans="2:13">
      <c r="B17" s="33"/>
      <c r="C17" s="31" t="s">
        <v>49</v>
      </c>
      <c r="D17" s="31" t="s">
        <v>50</v>
      </c>
      <c r="E17" s="31">
        <v>28</v>
      </c>
      <c r="F17" s="31" t="s">
        <v>35</v>
      </c>
      <c r="G17" s="31">
        <v>0</v>
      </c>
      <c r="H17" s="31" t="s">
        <v>51</v>
      </c>
      <c r="I17" s="44">
        <v>100</v>
      </c>
      <c r="J17" s="44">
        <f t="shared" si="0"/>
        <v>0</v>
      </c>
      <c r="K17" s="45" t="s">
        <v>52</v>
      </c>
      <c r="L17" s="46"/>
      <c r="M17" s="60"/>
    </row>
    <row r="18" s="21" customFormat="1" ht="70" customHeight="1" spans="2:13">
      <c r="B18" s="33"/>
      <c r="C18" s="30" t="s">
        <v>53</v>
      </c>
      <c r="D18" s="31" t="s">
        <v>53</v>
      </c>
      <c r="E18" s="31">
        <v>1</v>
      </c>
      <c r="F18" s="31" t="s">
        <v>51</v>
      </c>
      <c r="G18" s="31">
        <v>1</v>
      </c>
      <c r="H18" s="31" t="s">
        <v>31</v>
      </c>
      <c r="I18" s="44">
        <v>220</v>
      </c>
      <c r="J18" s="44">
        <f t="shared" si="0"/>
        <v>220</v>
      </c>
      <c r="K18" s="45" t="s">
        <v>54</v>
      </c>
      <c r="L18" s="46"/>
      <c r="M18" s="60"/>
    </row>
    <row r="19" s="21" customFormat="1" ht="70" customHeight="1" spans="2:13">
      <c r="B19" s="33"/>
      <c r="C19" s="34"/>
      <c r="D19" s="31" t="s">
        <v>55</v>
      </c>
      <c r="E19" s="31">
        <v>1</v>
      </c>
      <c r="F19" s="31" t="s">
        <v>51</v>
      </c>
      <c r="G19" s="31">
        <v>1</v>
      </c>
      <c r="H19" s="31" t="s">
        <v>31</v>
      </c>
      <c r="I19" s="44">
        <v>100</v>
      </c>
      <c r="J19" s="44">
        <f t="shared" si="0"/>
        <v>100</v>
      </c>
      <c r="K19" s="45" t="s">
        <v>40</v>
      </c>
      <c r="L19" s="46"/>
      <c r="M19" s="60"/>
    </row>
    <row r="20" s="21" customFormat="1" ht="70" customHeight="1" spans="2:13">
      <c r="B20" s="33"/>
      <c r="C20" s="31" t="s">
        <v>56</v>
      </c>
      <c r="D20" s="31" t="s">
        <v>57</v>
      </c>
      <c r="E20" s="31">
        <v>1</v>
      </c>
      <c r="F20" s="31" t="s">
        <v>51</v>
      </c>
      <c r="G20" s="31">
        <v>1</v>
      </c>
      <c r="H20" s="31" t="s">
        <v>31</v>
      </c>
      <c r="I20" s="44">
        <v>440</v>
      </c>
      <c r="J20" s="44">
        <f t="shared" ref="J20:J27" si="1">E20*G20*I20</f>
        <v>440</v>
      </c>
      <c r="K20" s="45" t="s">
        <v>58</v>
      </c>
      <c r="L20" s="46"/>
      <c r="M20" s="60"/>
    </row>
    <row r="21" s="21" customFormat="1" ht="47" customHeight="1" spans="2:13">
      <c r="B21" s="33" t="s">
        <v>59</v>
      </c>
      <c r="C21" s="33" t="s">
        <v>60</v>
      </c>
      <c r="D21" s="33" t="s">
        <v>61</v>
      </c>
      <c r="E21" s="33">
        <v>2</v>
      </c>
      <c r="F21" s="33" t="s">
        <v>62</v>
      </c>
      <c r="G21" s="33">
        <v>1</v>
      </c>
      <c r="H21" s="33" t="s">
        <v>35</v>
      </c>
      <c r="I21" s="51">
        <v>600</v>
      </c>
      <c r="J21" s="44">
        <f t="shared" si="1"/>
        <v>1200</v>
      </c>
      <c r="K21" s="52" t="s">
        <v>63</v>
      </c>
      <c r="L21" s="53"/>
      <c r="M21" s="60"/>
    </row>
    <row r="22" s="21" customFormat="1" ht="47" customHeight="1" spans="2:13">
      <c r="B22" s="33"/>
      <c r="C22" s="33" t="s">
        <v>60</v>
      </c>
      <c r="D22" s="33" t="s">
        <v>64</v>
      </c>
      <c r="E22" s="33">
        <v>2</v>
      </c>
      <c r="F22" s="33" t="s">
        <v>62</v>
      </c>
      <c r="G22" s="33">
        <v>1</v>
      </c>
      <c r="H22" s="33" t="s">
        <v>35</v>
      </c>
      <c r="I22" s="51">
        <v>100</v>
      </c>
      <c r="J22" s="44">
        <f t="shared" si="1"/>
        <v>200</v>
      </c>
      <c r="K22" s="52"/>
      <c r="L22" s="53"/>
      <c r="M22" s="60"/>
    </row>
    <row r="23" s="21" customFormat="1" ht="47" customHeight="1" spans="2:13">
      <c r="B23" s="33"/>
      <c r="C23" s="33" t="s">
        <v>60</v>
      </c>
      <c r="D23" s="33" t="s">
        <v>65</v>
      </c>
      <c r="E23" s="29">
        <v>1</v>
      </c>
      <c r="F23" s="29" t="s">
        <v>66</v>
      </c>
      <c r="G23" s="29">
        <v>1</v>
      </c>
      <c r="H23" s="29" t="s">
        <v>46</v>
      </c>
      <c r="I23" s="51">
        <v>400</v>
      </c>
      <c r="J23" s="44">
        <f t="shared" si="1"/>
        <v>400</v>
      </c>
      <c r="K23" s="52" t="s">
        <v>67</v>
      </c>
      <c r="L23" s="53"/>
      <c r="M23" s="60"/>
    </row>
    <row r="24" s="21" customFormat="1" ht="47" customHeight="1" spans="2:13">
      <c r="B24" s="33"/>
      <c r="C24" s="33" t="s">
        <v>60</v>
      </c>
      <c r="D24" s="33" t="s">
        <v>68</v>
      </c>
      <c r="E24" s="33">
        <v>2</v>
      </c>
      <c r="F24" s="33" t="s">
        <v>62</v>
      </c>
      <c r="G24" s="33">
        <v>1</v>
      </c>
      <c r="H24" s="33" t="s">
        <v>35</v>
      </c>
      <c r="I24" s="51">
        <v>150</v>
      </c>
      <c r="J24" s="44">
        <f t="shared" si="1"/>
        <v>300</v>
      </c>
      <c r="K24" s="52"/>
      <c r="L24" s="53"/>
      <c r="M24" s="60"/>
    </row>
    <row r="25" s="21" customFormat="1" ht="47" customHeight="1" spans="2:13">
      <c r="B25" s="33"/>
      <c r="C25" s="33" t="s">
        <v>69</v>
      </c>
      <c r="D25" s="33" t="s">
        <v>37</v>
      </c>
      <c r="E25" s="33">
        <v>1</v>
      </c>
      <c r="F25" s="33" t="s">
        <v>35</v>
      </c>
      <c r="G25" s="33">
        <v>1</v>
      </c>
      <c r="H25" s="33" t="s">
        <v>70</v>
      </c>
      <c r="I25" s="51">
        <v>140</v>
      </c>
      <c r="J25" s="44">
        <f t="shared" si="1"/>
        <v>140</v>
      </c>
      <c r="K25" s="52" t="s">
        <v>71</v>
      </c>
      <c r="L25" s="53"/>
      <c r="M25" s="60"/>
    </row>
    <row r="26" s="21" customFormat="1" ht="47" customHeight="1" spans="2:13">
      <c r="B26" s="33"/>
      <c r="C26" s="33" t="s">
        <v>69</v>
      </c>
      <c r="D26" s="33" t="s">
        <v>65</v>
      </c>
      <c r="E26" s="29">
        <v>1</v>
      </c>
      <c r="F26" s="29" t="s">
        <v>66</v>
      </c>
      <c r="G26" s="29">
        <v>1</v>
      </c>
      <c r="H26" s="29" t="s">
        <v>46</v>
      </c>
      <c r="I26" s="51">
        <v>300</v>
      </c>
      <c r="J26" s="44">
        <f t="shared" si="1"/>
        <v>300</v>
      </c>
      <c r="K26" s="52" t="s">
        <v>67</v>
      </c>
      <c r="L26" s="53"/>
      <c r="M26" s="60"/>
    </row>
    <row r="27" s="21" customFormat="1" ht="47" customHeight="1" spans="2:13">
      <c r="B27" s="33"/>
      <c r="C27" s="33" t="s">
        <v>72</v>
      </c>
      <c r="D27" s="33" t="s">
        <v>73</v>
      </c>
      <c r="E27" s="31">
        <v>28</v>
      </c>
      <c r="F27" s="33" t="s">
        <v>35</v>
      </c>
      <c r="G27" s="33">
        <v>1</v>
      </c>
      <c r="H27" s="33" t="s">
        <v>31</v>
      </c>
      <c r="I27" s="51">
        <v>25</v>
      </c>
      <c r="J27" s="44">
        <f t="shared" si="1"/>
        <v>700</v>
      </c>
      <c r="K27" s="52"/>
      <c r="L27" s="53"/>
      <c r="M27" s="60"/>
    </row>
    <row r="28" s="21" customFormat="1" ht="19.1" customHeight="1" spans="2:13">
      <c r="B28" s="35" t="s">
        <v>74</v>
      </c>
      <c r="C28" s="35"/>
      <c r="D28" s="35"/>
      <c r="E28" s="35"/>
      <c r="F28" s="35"/>
      <c r="G28" s="35" t="s">
        <v>75</v>
      </c>
      <c r="H28" s="35" t="s">
        <v>75</v>
      </c>
      <c r="I28" s="54"/>
      <c r="J28" s="35">
        <f>SUM(J10:J27)</f>
        <v>37904</v>
      </c>
      <c r="K28" s="55"/>
      <c r="L28" s="56"/>
      <c r="M28" s="60"/>
    </row>
    <row r="29" s="21" customFormat="1" ht="19.1" customHeight="1" spans="2:13">
      <c r="B29" s="35" t="s">
        <v>76</v>
      </c>
      <c r="C29" s="35"/>
      <c r="D29" s="35"/>
      <c r="E29" s="35"/>
      <c r="F29" s="35"/>
      <c r="G29" s="35"/>
      <c r="H29" s="37">
        <v>0.1</v>
      </c>
      <c r="I29" s="35">
        <f>(J28-J21)*10%</f>
        <v>3670.4</v>
      </c>
      <c r="J29" s="35"/>
      <c r="K29" s="55"/>
      <c r="L29" s="56"/>
      <c r="M29" s="60"/>
    </row>
    <row r="30" s="21" customFormat="1" ht="19.1" customHeight="1" spans="2:13">
      <c r="B30" s="35" t="s">
        <v>77</v>
      </c>
      <c r="C30" s="35"/>
      <c r="D30" s="35"/>
      <c r="E30" s="35"/>
      <c r="F30" s="35"/>
      <c r="G30" s="38">
        <f>J28+I29</f>
        <v>41574.4</v>
      </c>
      <c r="H30" s="38"/>
      <c r="I30" s="38"/>
      <c r="J30" s="38"/>
      <c r="K30" s="57"/>
      <c r="L30" s="57"/>
      <c r="M30" s="60"/>
    </row>
    <row r="31" s="22" customFormat="1" ht="17.6" spans="2:12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</row>
    <row r="32" s="21" customFormat="1" spans="11:12">
      <c r="K32" s="23"/>
      <c r="L32" s="23"/>
    </row>
    <row r="33" s="21" customFormat="1" spans="11:12">
      <c r="K33" s="23"/>
      <c r="L33" s="23"/>
    </row>
    <row r="34" s="21" customFormat="1" spans="11:12">
      <c r="K34" s="23"/>
      <c r="L34" s="23"/>
    </row>
  </sheetData>
  <mergeCells count="43">
    <mergeCell ref="B2:M2"/>
    <mergeCell ref="B3:M3"/>
    <mergeCell ref="B4:M4"/>
    <mergeCell ref="B5:M5"/>
    <mergeCell ref="B6:M6"/>
    <mergeCell ref="B7:M7"/>
    <mergeCell ref="B8:C8"/>
    <mergeCell ref="E8:H8"/>
    <mergeCell ref="I8:J8"/>
    <mergeCell ref="K8:M8"/>
    <mergeCell ref="K9:L9"/>
    <mergeCell ref="K10:L10"/>
    <mergeCell ref="K11:L11"/>
    <mergeCell ref="K12:L12"/>
    <mergeCell ref="K13:L13"/>
    <mergeCell ref="K14:L14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  <mergeCell ref="K26:L26"/>
    <mergeCell ref="K27:L27"/>
    <mergeCell ref="B28:F28"/>
    <mergeCell ref="K28:L28"/>
    <mergeCell ref="B29:F29"/>
    <mergeCell ref="I29:J29"/>
    <mergeCell ref="K29:L29"/>
    <mergeCell ref="B30:F30"/>
    <mergeCell ref="G30:J30"/>
    <mergeCell ref="K30:L30"/>
    <mergeCell ref="B31:L31"/>
    <mergeCell ref="B11:B12"/>
    <mergeCell ref="B13:B14"/>
    <mergeCell ref="B15:B20"/>
    <mergeCell ref="B21:B27"/>
    <mergeCell ref="C15:C16"/>
    <mergeCell ref="C18:C19"/>
    <mergeCell ref="K15:L16"/>
  </mergeCells>
  <pageMargins left="0.75" right="0.75" top="1" bottom="1" header="0.5" footer="0.5"/>
  <pageSetup paperSize="9" scale="3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20"/>
  <sheetViews>
    <sheetView zoomScale="73" zoomScaleNormal="73" workbookViewId="0">
      <selection activeCell="F17" sqref="F17"/>
    </sheetView>
  </sheetViews>
  <sheetFormatPr defaultColWidth="9.50961538461539" defaultRowHeight="17.6"/>
  <cols>
    <col min="1" max="1" width="20.8173076923077" style="3" customWidth="1"/>
    <col min="2" max="4" width="6.46153846153846" style="4" customWidth="1"/>
    <col min="5" max="5" width="6.46153846153846" style="1" customWidth="1"/>
    <col min="6" max="6" width="9.89423076923077" style="4" customWidth="1"/>
    <col min="7" max="7" width="14" style="1" customWidth="1"/>
    <col min="8" max="8" width="50.4326923076923" style="5" customWidth="1"/>
    <col min="9" max="34" width="9.69230769230769" style="1" customWidth="1"/>
    <col min="35" max="226" width="9.50961538461539" style="1" customWidth="1"/>
    <col min="227" max="254" width="9.69230769230769" style="1" customWidth="1"/>
    <col min="255" max="16384" width="9.50961538461539" style="2"/>
  </cols>
  <sheetData>
    <row r="1" ht="25" customHeight="1" spans="1:8">
      <c r="A1" s="6" t="s">
        <v>78</v>
      </c>
      <c r="B1" s="6"/>
      <c r="C1" s="6"/>
      <c r="D1" s="6"/>
      <c r="E1" s="6"/>
      <c r="F1" s="6"/>
      <c r="G1" s="6"/>
      <c r="H1" s="6"/>
    </row>
    <row r="2" s="1" customFormat="1" ht="16.8" spans="1:8">
      <c r="A2" s="7" t="s">
        <v>79</v>
      </c>
      <c r="B2" s="7"/>
      <c r="C2" s="7"/>
      <c r="D2" s="7"/>
      <c r="E2" s="7"/>
      <c r="F2" s="7"/>
      <c r="G2" s="7"/>
      <c r="H2" s="7"/>
    </row>
    <row r="3" s="1" customFormat="1" ht="16.8" spans="1:8">
      <c r="A3" s="8" t="s">
        <v>80</v>
      </c>
      <c r="B3" s="8"/>
      <c r="C3" s="8"/>
      <c r="D3" s="8"/>
      <c r="E3" s="8"/>
      <c r="F3" s="8"/>
      <c r="G3" s="8"/>
      <c r="H3" s="14"/>
    </row>
    <row r="4" s="1" customFormat="1" ht="16.8" spans="1:8">
      <c r="A4" s="9"/>
      <c r="B4" s="10"/>
      <c r="C4" s="10"/>
      <c r="D4" s="10"/>
      <c r="E4" s="15"/>
      <c r="F4" s="10"/>
      <c r="G4" s="15"/>
      <c r="H4" s="16" t="s">
        <v>81</v>
      </c>
    </row>
    <row r="5" s="1" customFormat="1" ht="16.8" spans="1:8">
      <c r="A5" s="9"/>
      <c r="B5" s="10" t="s">
        <v>15</v>
      </c>
      <c r="C5" s="10" t="s">
        <v>82</v>
      </c>
      <c r="D5" s="10" t="s">
        <v>15</v>
      </c>
      <c r="E5" s="15" t="s">
        <v>83</v>
      </c>
      <c r="F5" s="10" t="s">
        <v>84</v>
      </c>
      <c r="G5" s="15" t="s">
        <v>18</v>
      </c>
      <c r="H5" s="17"/>
    </row>
    <row r="6" s="1" customFormat="1" ht="16.8" spans="1:8">
      <c r="A6" s="11" t="s">
        <v>85</v>
      </c>
      <c r="B6" s="11">
        <v>1</v>
      </c>
      <c r="C6" s="11" t="s">
        <v>86</v>
      </c>
      <c r="D6" s="11">
        <v>1</v>
      </c>
      <c r="E6" s="11" t="s">
        <v>46</v>
      </c>
      <c r="F6" s="11">
        <v>4200</v>
      </c>
      <c r="G6" s="11">
        <f t="shared" ref="G6:G15" si="0">F6*D6*B6</f>
        <v>4200</v>
      </c>
      <c r="H6" s="18" t="s">
        <v>87</v>
      </c>
    </row>
    <row r="7" s="1" customFormat="1" ht="16.8" spans="1:8">
      <c r="A7" s="11"/>
      <c r="B7" s="11">
        <v>1</v>
      </c>
      <c r="C7" s="11" t="s">
        <v>88</v>
      </c>
      <c r="D7" s="11">
        <v>1</v>
      </c>
      <c r="E7" s="11" t="s">
        <v>46</v>
      </c>
      <c r="F7" s="11">
        <v>2200</v>
      </c>
      <c r="G7" s="11">
        <f t="shared" si="0"/>
        <v>2200</v>
      </c>
      <c r="H7" s="18" t="s">
        <v>89</v>
      </c>
    </row>
    <row r="8" s="1" customFormat="1" ht="16.8" spans="1:8">
      <c r="A8" s="11"/>
      <c r="B8" s="11">
        <v>1</v>
      </c>
      <c r="C8" s="11" t="s">
        <v>86</v>
      </c>
      <c r="D8" s="11">
        <v>1</v>
      </c>
      <c r="E8" s="11" t="s">
        <v>46</v>
      </c>
      <c r="F8" s="11">
        <v>1800</v>
      </c>
      <c r="G8" s="11">
        <f t="shared" si="0"/>
        <v>1800</v>
      </c>
      <c r="H8" s="18" t="s">
        <v>90</v>
      </c>
    </row>
    <row r="9" s="1" customFormat="1" ht="16.8" spans="1:8">
      <c r="A9" s="11"/>
      <c r="B9" s="11">
        <v>6</v>
      </c>
      <c r="C9" s="11" t="s">
        <v>86</v>
      </c>
      <c r="D9" s="11">
        <v>1</v>
      </c>
      <c r="E9" s="11" t="s">
        <v>46</v>
      </c>
      <c r="F9" s="11">
        <v>300</v>
      </c>
      <c r="G9" s="11">
        <f t="shared" si="0"/>
        <v>1800</v>
      </c>
      <c r="H9" s="18" t="s">
        <v>91</v>
      </c>
    </row>
    <row r="10" s="1" customFormat="1" ht="16.8" spans="1:8">
      <c r="A10" s="11"/>
      <c r="B10" s="12">
        <v>1</v>
      </c>
      <c r="C10" s="12" t="s">
        <v>86</v>
      </c>
      <c r="D10" s="12">
        <v>1</v>
      </c>
      <c r="E10" s="12" t="s">
        <v>46</v>
      </c>
      <c r="F10" s="12">
        <v>400</v>
      </c>
      <c r="G10" s="12">
        <f t="shared" si="0"/>
        <v>400</v>
      </c>
      <c r="H10" s="18" t="s">
        <v>92</v>
      </c>
    </row>
    <row r="11" s="1" customFormat="1" ht="16.8" spans="1:8">
      <c r="A11" s="11"/>
      <c r="B11" s="11">
        <v>1</v>
      </c>
      <c r="C11" s="11" t="s">
        <v>86</v>
      </c>
      <c r="D11" s="11">
        <v>1</v>
      </c>
      <c r="E11" s="11" t="s">
        <v>46</v>
      </c>
      <c r="F11" s="11">
        <v>2000</v>
      </c>
      <c r="G11" s="11">
        <f t="shared" si="0"/>
        <v>2000</v>
      </c>
      <c r="H11" s="18" t="s">
        <v>93</v>
      </c>
    </row>
    <row r="12" s="1" customFormat="1" ht="16.8" spans="1:8">
      <c r="A12" s="11" t="s">
        <v>94</v>
      </c>
      <c r="B12" s="11">
        <v>1</v>
      </c>
      <c r="C12" s="11" t="s">
        <v>88</v>
      </c>
      <c r="D12" s="11">
        <v>1</v>
      </c>
      <c r="E12" s="11" t="s">
        <v>46</v>
      </c>
      <c r="F12" s="11">
        <v>2500</v>
      </c>
      <c r="G12" s="11">
        <f t="shared" si="0"/>
        <v>2500</v>
      </c>
      <c r="H12" s="18" t="s">
        <v>95</v>
      </c>
    </row>
    <row r="13" s="1" customFormat="1" ht="16.8" spans="1:8">
      <c r="A13" s="11"/>
      <c r="B13" s="11">
        <v>1</v>
      </c>
      <c r="C13" s="11" t="s">
        <v>96</v>
      </c>
      <c r="D13" s="11">
        <v>1</v>
      </c>
      <c r="E13" s="11" t="s">
        <v>46</v>
      </c>
      <c r="F13" s="11">
        <v>1000</v>
      </c>
      <c r="G13" s="11">
        <f t="shared" si="0"/>
        <v>1000</v>
      </c>
      <c r="H13" s="18" t="s">
        <v>97</v>
      </c>
    </row>
    <row r="14" spans="1:8">
      <c r="A14" s="11" t="s">
        <v>98</v>
      </c>
      <c r="B14" s="13">
        <v>1</v>
      </c>
      <c r="C14" s="13" t="s">
        <v>99</v>
      </c>
      <c r="D14" s="13">
        <v>2</v>
      </c>
      <c r="E14" s="13" t="s">
        <v>31</v>
      </c>
      <c r="F14" s="13">
        <v>600</v>
      </c>
      <c r="G14" s="13">
        <f t="shared" si="0"/>
        <v>1200</v>
      </c>
      <c r="H14" s="18" t="s">
        <v>100</v>
      </c>
    </row>
    <row r="15" spans="1:8">
      <c r="A15" s="11"/>
      <c r="B15" s="11">
        <v>2</v>
      </c>
      <c r="C15" s="11" t="s">
        <v>101</v>
      </c>
      <c r="D15" s="11">
        <v>1</v>
      </c>
      <c r="E15" s="11" t="s">
        <v>46</v>
      </c>
      <c r="F15" s="11">
        <v>600</v>
      </c>
      <c r="G15" s="11">
        <f t="shared" si="0"/>
        <v>1200</v>
      </c>
      <c r="H15" s="18" t="s">
        <v>102</v>
      </c>
    </row>
    <row r="16" spans="6:7">
      <c r="F16" s="4" t="s">
        <v>74</v>
      </c>
      <c r="G16" s="4">
        <f>SUM(G6:G15)</f>
        <v>18300</v>
      </c>
    </row>
    <row r="17" spans="6:7">
      <c r="F17" s="4" t="s">
        <v>103</v>
      </c>
      <c r="G17" s="4">
        <f>12300*0.06</f>
        <v>738</v>
      </c>
    </row>
    <row r="18" spans="6:7">
      <c r="F18" s="4" t="s">
        <v>104</v>
      </c>
      <c r="G18" s="4">
        <f>SUM(G16:G17)</f>
        <v>19038</v>
      </c>
    </row>
    <row r="19" s="2" customFormat="1" spans="1:254">
      <c r="A19" s="3"/>
      <c r="B19" s="4"/>
      <c r="C19" s="4"/>
      <c r="D19" s="4"/>
      <c r="E19" s="1"/>
      <c r="F19" s="4"/>
      <c r="G19" s="1"/>
      <c r="H19" s="5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</row>
    <row r="20" spans="8:8">
      <c r="H20" s="19" t="s">
        <v>105</v>
      </c>
    </row>
  </sheetData>
  <mergeCells count="8">
    <mergeCell ref="A1:H1"/>
    <mergeCell ref="A2:H2"/>
    <mergeCell ref="A3:H3"/>
    <mergeCell ref="B4:D4"/>
    <mergeCell ref="A4:A5"/>
    <mergeCell ref="A6:A11"/>
    <mergeCell ref="A12:A13"/>
    <mergeCell ref="A14:A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碧波岛+梨树沟 2天1夜</vt:lpstr>
      <vt:lpstr>KTV搭建价格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zhangruohan</dc:creator>
  <cp:lastModifiedBy>果子儿</cp:lastModifiedBy>
  <dcterms:created xsi:type="dcterms:W3CDTF">2024-04-09T00:45:00Z</dcterms:created>
  <dcterms:modified xsi:type="dcterms:W3CDTF">2024-05-11T15:03:13Z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06D1DB951787944A762A2B668C836078_43</vt:lpwstr>
  </property>
  <property fmtid="{D5CDD505-2E9C-101B-9397-08002B2CF9AE}" pid="3" name="KSOProductBuildVer">
    <vt:lpwstr>2052-6.5.2.8766</vt:lpwstr>
  </property>
</Properties>
</file>