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0滴滴豪华车司机培训\"/>
    </mc:Choice>
  </mc:AlternateContent>
  <xr:revisionPtr revIDLastSave="0" documentId="13_ncr:1_{729510CF-601C-4196-9847-7CBC8D901F84}" xr6:coauthVersionLast="47" xr6:coauthVersionMax="47" xr10:uidLastSave="{00000000-0000-0000-0000-000000000000}"/>
  <bookViews>
    <workbookView xWindow="-103" yWindow="-103" windowWidth="16663" windowHeight="8863" activeTab="1" xr2:uid="{0F83E258-1CED-4D03-BFCC-2F2328F1253A}"/>
  </bookViews>
  <sheets>
    <sheet name="11月PO" sheetId="1" r:id="rId1"/>
    <sheet name="结算" sheetId="2" r:id="rId2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E9" i="2"/>
  <c r="E10" i="2"/>
  <c r="E12" i="2"/>
  <c r="E11" i="2"/>
  <c r="E13" i="2"/>
  <c r="E7" i="2"/>
  <c r="E5" i="2"/>
  <c r="E4" i="2"/>
  <c r="E3" i="2"/>
  <c r="E2" i="2"/>
  <c r="E6" i="1"/>
  <c r="E2" i="1"/>
  <c r="E3" i="1"/>
  <c r="E5" i="1"/>
  <c r="E4" i="1"/>
  <c r="E11" i="1"/>
  <c r="E10" i="1"/>
  <c r="E8" i="1"/>
  <c r="E7" i="1"/>
  <c r="E6" i="2"/>
  <c r="E14" i="2"/>
  <c r="E15" i="2"/>
  <c r="E16" i="2"/>
  <c r="E17" i="2"/>
  <c r="E12" i="1"/>
  <c r="E9" i="1"/>
  <c r="E13" i="1"/>
  <c r="E14" i="1"/>
  <c r="E15" i="1"/>
  <c r="E16" i="1"/>
</calcChain>
</file>

<file path=xl/sharedStrings.xml><?xml version="1.0" encoding="utf-8"?>
<sst xmlns="http://schemas.openxmlformats.org/spreadsheetml/2006/main" count="65" uniqueCount="29">
  <si>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</si>
  <si>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</si>
  <si>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</si>
  <si>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</si>
  <si>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</si>
  <si>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</si>
  <si>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上海美豪酒店</t>
    <phoneticPr fontId="2" type="noConversion"/>
  </si>
  <si>
    <t>会议室</t>
    <phoneticPr fontId="2" type="noConversion"/>
  </si>
  <si>
    <t xml:space="preserve">午餐 </t>
    <phoneticPr fontId="2" type="noConversion"/>
  </si>
  <si>
    <t>汇总</t>
    <phoneticPr fontId="2" type="noConversion"/>
  </si>
  <si>
    <t>北京临空皇冠假日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</si>
  <si>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</si>
  <si>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</si>
  <si>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</si>
  <si>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</si>
  <si>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深圳国际会展中心希尔顿花园酒店</t>
    <phoneticPr fontId="2" type="noConversion"/>
  </si>
  <si>
    <t>住宿</t>
    <phoneticPr fontId="2" type="noConversion"/>
  </si>
  <si>
    <t>11月9-10号</t>
    <phoneticPr fontId="2" type="noConversion"/>
  </si>
  <si>
    <t>晚餐</t>
    <phoneticPr fontId="2" type="noConversion"/>
  </si>
  <si>
    <t>每天预计45人</t>
    <phoneticPr fontId="2" type="noConversion"/>
  </si>
  <si>
    <t>11月22-24日</t>
    <phoneticPr fontId="2" type="noConversion"/>
  </si>
  <si>
    <t>11月15-17日</t>
    <phoneticPr fontId="2" type="noConversion"/>
  </si>
  <si>
    <t>每天预计60人</t>
    <phoneticPr fontId="2" type="noConversion"/>
  </si>
  <si>
    <t>8-9号两晚（含双早）</t>
    <phoneticPr fontId="2" type="noConversion"/>
  </si>
  <si>
    <t>每天预计43人</t>
    <phoneticPr fontId="2" type="noConversion"/>
  </si>
  <si>
    <t>房费</t>
    <phoneticPr fontId="2" type="noConversion"/>
  </si>
  <si>
    <t>15号用餐人数71人
16号用餐人数70人
17号用餐人数68人，上月20人</t>
    <phoneticPr fontId="2" type="noConversion"/>
  </si>
  <si>
    <t>11月22-24日（还没开）</t>
    <phoneticPr fontId="2" type="noConversion"/>
  </si>
  <si>
    <t>每天预计55人（还没开）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</si>
</sst>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58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58" fontId="0" fillId="2" borderId="1" xfId="0" applyNumberFormat="1" applyFill="1" applyBorder="1" applyAlignment="1">
      <alignment horizontal="left"/>
    </xf>
    <xf numFmtId="0" fontId="0" fillId="2" borderId="0" xfId="0" applyFill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3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7EA2-87CB-4633-92FE-184F0F29CCFE}">
  <dimension ref="A1:F16"/>
  <sheetViews>
    <sheetView workbookViewId="0">
      <selection activeCell="E18" sqref="E18"/>
    </sheetView>
  </sheetViews>
  <sheetFormatPr defaultRowHeight="14.15" x14ac:dyDescent="0.35"/>
  <cols>
    <col min="1" max="1" width="18.35546875" bestFit="1" customWidth="1"/>
    <col min="2" max="2" width="8.7109375" customWidth="1"/>
    <col min="5" max="5" width="11.640625" customWidth="1"/>
    <col min="6" max="6" width="29.14062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22" t="s">
        <v>15</v>
      </c>
      <c r="B2" s="2" t="s">
        <v>7</v>
      </c>
      <c r="C2" s="3">
        <v>3</v>
      </c>
      <c r="D2" s="2">
        <v>5000</v>
      </c>
      <c r="E2" s="2">
        <f>C2*D2</f>
        <v>15000</v>
      </c>
      <c r="F2" s="4" t="s">
        <v>17</v>
      </c>
    </row>
    <row r="3" spans="1:6" x14ac:dyDescent="0.35">
      <c r="A3" s="23"/>
      <c r="B3" s="2" t="s">
        <v>16</v>
      </c>
      <c r="C3" s="3">
        <v>26</v>
      </c>
      <c r="D3" s="2">
        <v>450</v>
      </c>
      <c r="E3" s="2">
        <f>C3*D3</f>
        <v>11700</v>
      </c>
      <c r="F3" s="4" t="s">
        <v>23</v>
      </c>
    </row>
    <row r="4" spans="1:6" x14ac:dyDescent="0.35">
      <c r="A4" s="23"/>
      <c r="B4" s="2" t="s">
        <v>8</v>
      </c>
      <c r="C4" s="3">
        <v>90</v>
      </c>
      <c r="D4" s="2">
        <v>68</v>
      </c>
      <c r="E4" s="2">
        <f>C4*D4</f>
        <v>6120</v>
      </c>
      <c r="F4" s="5" t="s">
        <v>19</v>
      </c>
    </row>
    <row r="5" spans="1:6" x14ac:dyDescent="0.35">
      <c r="A5" s="23"/>
      <c r="B5" s="2" t="s">
        <v>18</v>
      </c>
      <c r="C5" s="3">
        <v>45</v>
      </c>
      <c r="D5" s="2">
        <v>68</v>
      </c>
      <c r="E5" s="2">
        <f>C5*D5</f>
        <v>3060</v>
      </c>
      <c r="F5" s="5" t="s">
        <v>19</v>
      </c>
    </row>
    <row r="6" spans="1:6" x14ac:dyDescent="0.35">
      <c r="A6" s="24"/>
      <c r="B6" s="2" t="s">
        <v>9</v>
      </c>
      <c r="C6" s="3"/>
      <c r="D6" s="2"/>
      <c r="E6" s="2">
        <f>SUM(E2:E5)</f>
        <v>35880</v>
      </c>
      <c r="F6" s="2"/>
    </row>
    <row r="7" spans="1:6" s="11" customFormat="1" x14ac:dyDescent="0.35">
      <c r="A7" s="19" t="s">
        <v>6</v>
      </c>
      <c r="B7" s="8" t="s">
        <v>7</v>
      </c>
      <c r="C7" s="9">
        <v>3</v>
      </c>
      <c r="D7" s="10">
        <v>2900</v>
      </c>
      <c r="E7" s="8">
        <f>C7*D7</f>
        <v>8700</v>
      </c>
      <c r="F7" s="8" t="s">
        <v>21</v>
      </c>
    </row>
    <row r="8" spans="1:6" s="11" customFormat="1" x14ac:dyDescent="0.35">
      <c r="A8" s="20"/>
      <c r="B8" s="8" t="s">
        <v>8</v>
      </c>
      <c r="C8" s="9">
        <v>129</v>
      </c>
      <c r="D8" s="8">
        <v>50</v>
      </c>
      <c r="E8" s="8">
        <f>C8*D8</f>
        <v>6450</v>
      </c>
      <c r="F8" s="8" t="s">
        <v>24</v>
      </c>
    </row>
    <row r="9" spans="1:6" s="11" customFormat="1" x14ac:dyDescent="0.35">
      <c r="A9" s="21"/>
      <c r="B9" s="8" t="s">
        <v>9</v>
      </c>
      <c r="C9" s="9"/>
      <c r="D9" s="8"/>
      <c r="E9" s="8">
        <f>E7+E8</f>
        <v>15150</v>
      </c>
      <c r="F9" s="8"/>
    </row>
    <row r="10" spans="1:6" x14ac:dyDescent="0.35">
      <c r="A10" s="22" t="s">
        <v>10</v>
      </c>
      <c r="B10" s="2" t="s">
        <v>7</v>
      </c>
      <c r="C10" s="3">
        <v>3</v>
      </c>
      <c r="D10" s="2">
        <v>8000</v>
      </c>
      <c r="E10" s="2">
        <f>C10*D10</f>
        <v>24000</v>
      </c>
      <c r="F10" s="4" t="s">
        <v>20</v>
      </c>
    </row>
    <row r="11" spans="1:6" x14ac:dyDescent="0.35">
      <c r="A11" s="23"/>
      <c r="B11" s="2" t="s">
        <v>8</v>
      </c>
      <c r="C11" s="3">
        <v>180</v>
      </c>
      <c r="D11" s="2">
        <v>68</v>
      </c>
      <c r="E11" s="2">
        <f>C11*D11</f>
        <v>12240</v>
      </c>
      <c r="F11" s="5" t="s">
        <v>22</v>
      </c>
    </row>
    <row r="12" spans="1:6" x14ac:dyDescent="0.35">
      <c r="A12" s="24"/>
      <c r="B12" s="2" t="s">
        <v>9</v>
      </c>
      <c r="C12" s="3"/>
      <c r="D12" s="2"/>
      <c r="E12" s="2">
        <f>E10+E11</f>
        <v>36240</v>
      </c>
      <c r="F12" s="2"/>
    </row>
    <row r="13" spans="1:6" x14ac:dyDescent="0.35">
      <c r="A13" s="18" t="s">
        <v>11</v>
      </c>
      <c r="B13" s="18"/>
      <c r="C13" s="18"/>
      <c r="D13" s="6"/>
      <c r="E13" s="7">
        <f>(E6+E12+E9)*0.08</f>
        <v>6981.6</v>
      </c>
      <c r="F13" s="2"/>
    </row>
    <row r="14" spans="1:6" x14ac:dyDescent="0.35">
      <c r="A14" s="25" t="s">
        <v>12</v>
      </c>
      <c r="B14" s="26"/>
      <c r="C14" s="26"/>
      <c r="D14" s="6"/>
      <c r="E14" s="7">
        <f>E13+E6+E12+E9</f>
        <v>94251.6</v>
      </c>
      <c r="F14" s="2"/>
    </row>
    <row r="15" spans="1:6" x14ac:dyDescent="0.35">
      <c r="A15" s="18" t="s">
        <v>13</v>
      </c>
      <c r="B15" s="18"/>
      <c r="C15" s="18"/>
      <c r="D15" s="6"/>
      <c r="E15" s="7">
        <f>E14*0.06</f>
        <v>5655.0960000000005</v>
      </c>
      <c r="F15" s="2"/>
    </row>
    <row r="16" spans="1:6" x14ac:dyDescent="0.35">
      <c r="A16" s="18" t="s">
        <v>14</v>
      </c>
      <c r="B16" s="18"/>
      <c r="C16" s="18"/>
      <c r="D16" s="6"/>
      <c r="E16" s="7">
        <f>E14+E15</f>
        <v>99906.696000000011</v>
      </c>
      <c r="F16" s="2"/>
    </row>
  </sheetData>
  <mergeCells count="7">
    <mergeCell ref="A16:C16"/>
    <mergeCell ref="A7:A9"/>
    <mergeCell ref="A10:A12"/>
    <mergeCell ref="A2:A6"/>
    <mergeCell ref="A13:C13"/>
    <mergeCell ref="A14:C14"/>
    <mergeCell ref="A15:C1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A552B-956C-46A5-848F-5178F73118DC}">
  <dimension ref="A1:F17"/>
  <sheetViews>
    <sheetView tabSelected="1" topLeftCell="A4" workbookViewId="0">
      <selection activeCell="E9" sqref="E9"/>
    </sheetView>
  </sheetViews>
  <sheetFormatPr defaultRowHeight="14.15" x14ac:dyDescent="0.35"/>
  <cols>
    <col min="1" max="1" width="18.35546875" bestFit="1" customWidth="1"/>
    <col min="2" max="2" width="8.7109375" customWidth="1"/>
    <col min="5" max="5" width="11.640625" customWidth="1"/>
    <col min="6" max="6" width="29.14062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s="16" customFormat="1" x14ac:dyDescent="0.35">
      <c r="A2" s="27" t="s">
        <v>15</v>
      </c>
      <c r="B2" s="13" t="s">
        <v>7</v>
      </c>
      <c r="C2" s="14">
        <v>2</v>
      </c>
      <c r="D2" s="13">
        <v>5000</v>
      </c>
      <c r="E2" s="13">
        <f>C2*D2</f>
        <v>10000</v>
      </c>
      <c r="F2" s="15" t="s">
        <v>17</v>
      </c>
    </row>
    <row r="3" spans="1:6" s="16" customFormat="1" x14ac:dyDescent="0.35">
      <c r="A3" s="28"/>
      <c r="B3" s="13" t="s">
        <v>16</v>
      </c>
      <c r="C3" s="14">
        <v>27</v>
      </c>
      <c r="D3" s="13">
        <v>450</v>
      </c>
      <c r="E3" s="13">
        <f>C3*D3</f>
        <v>12150</v>
      </c>
      <c r="F3" s="15" t="s">
        <v>23</v>
      </c>
    </row>
    <row r="4" spans="1:6" s="16" customFormat="1" x14ac:dyDescent="0.35">
      <c r="A4" s="28"/>
      <c r="B4" s="13" t="s">
        <v>8</v>
      </c>
      <c r="C4" s="14">
        <v>84</v>
      </c>
      <c r="D4" s="13">
        <v>68</v>
      </c>
      <c r="E4" s="13">
        <f>C4*D4</f>
        <v>5712</v>
      </c>
      <c r="F4" s="30" t="s">
        <v>19</v>
      </c>
    </row>
    <row r="5" spans="1:6" s="16" customFormat="1" x14ac:dyDescent="0.35">
      <c r="A5" s="28"/>
      <c r="B5" s="13" t="s">
        <v>18</v>
      </c>
      <c r="C5" s="14">
        <v>42</v>
      </c>
      <c r="D5" s="13">
        <v>68</v>
      </c>
      <c r="E5" s="13">
        <f>C5*D5</f>
        <v>2856</v>
      </c>
      <c r="F5" s="17" t="s">
        <v>19</v>
      </c>
    </row>
    <row r="6" spans="1:6" s="16" customFormat="1" x14ac:dyDescent="0.35">
      <c r="A6" s="29"/>
      <c r="B6" s="13" t="s">
        <v>9</v>
      </c>
      <c r="C6" s="14"/>
      <c r="D6" s="13"/>
      <c r="E6" s="13">
        <f>SUM(E2:E5)</f>
        <v>30718</v>
      </c>
      <c r="F6" s="13"/>
    </row>
    <row r="7" spans="1:6" s="16" customFormat="1" x14ac:dyDescent="0.35">
      <c r="A7" s="27" t="s">
        <v>6</v>
      </c>
      <c r="B7" s="13" t="s">
        <v>7</v>
      </c>
      <c r="C7" s="14">
        <v>3</v>
      </c>
      <c r="D7" s="31">
        <v>2900</v>
      </c>
      <c r="E7" s="13">
        <f>C7*D7</f>
        <v>8700</v>
      </c>
      <c r="F7" s="13" t="s">
        <v>21</v>
      </c>
    </row>
    <row r="8" spans="1:6" s="16" customFormat="1" ht="42.45" x14ac:dyDescent="0.35">
      <c r="A8" s="28"/>
      <c r="B8" s="30" t="s">
        <v>8</v>
      </c>
      <c r="C8" s="32">
        <v>229</v>
      </c>
      <c r="D8" s="33">
        <v>50</v>
      </c>
      <c r="E8" s="33">
        <f>C8*D8</f>
        <v>11450</v>
      </c>
      <c r="F8" s="34" t="s">
        <v>26</v>
      </c>
    </row>
    <row r="9" spans="1:6" s="16" customFormat="1" x14ac:dyDescent="0.35">
      <c r="A9" s="28"/>
      <c r="B9" s="30" t="s">
        <v>25</v>
      </c>
      <c r="C9" s="32">
        <v>3</v>
      </c>
      <c r="D9" s="33">
        <v>350</v>
      </c>
      <c r="E9" s="33">
        <f>C9*D9</f>
        <v>1050</v>
      </c>
      <c r="F9" s="34"/>
    </row>
    <row r="10" spans="1:6" s="16" customFormat="1" x14ac:dyDescent="0.35">
      <c r="A10" s="29"/>
      <c r="B10" s="13" t="s">
        <v>9</v>
      </c>
      <c r="C10" s="14"/>
      <c r="D10" s="13"/>
      <c r="E10" s="13">
        <f>E7+E8+E9</f>
        <v>21200</v>
      </c>
      <c r="F10" s="13"/>
    </row>
    <row r="11" spans="1:6" x14ac:dyDescent="0.35">
      <c r="A11" s="22" t="s">
        <v>10</v>
      </c>
      <c r="B11" s="2" t="s">
        <v>7</v>
      </c>
      <c r="C11" s="3">
        <v>3</v>
      </c>
      <c r="D11" s="2">
        <v>8000</v>
      </c>
      <c r="E11" s="2">
        <f>C11*D11</f>
        <v>24000</v>
      </c>
      <c r="F11" s="4" t="s">
        <v>27</v>
      </c>
    </row>
    <row r="12" spans="1:6" x14ac:dyDescent="0.35">
      <c r="A12" s="23"/>
      <c r="B12" s="2" t="s">
        <v>8</v>
      </c>
      <c r="C12" s="3">
        <v>165</v>
      </c>
      <c r="D12" s="2">
        <v>68</v>
      </c>
      <c r="E12" s="2">
        <f>C12*D12</f>
        <v>11220</v>
      </c>
      <c r="F12" s="5" t="s">
        <v>28</v>
      </c>
    </row>
    <row r="13" spans="1:6" x14ac:dyDescent="0.35">
      <c r="A13" s="24"/>
      <c r="B13" s="2" t="s">
        <v>9</v>
      </c>
      <c r="C13" s="3"/>
      <c r="D13" s="2"/>
      <c r="E13" s="2">
        <f>E11+E12</f>
        <v>35220</v>
      </c>
      <c r="F13" s="2"/>
    </row>
    <row r="14" spans="1:6" x14ac:dyDescent="0.35">
      <c r="A14" s="18" t="s">
        <v>11</v>
      </c>
      <c r="B14" s="18"/>
      <c r="C14" s="18"/>
      <c r="D14" s="12"/>
      <c r="E14" s="7">
        <f>(E6+E13+E10)*0.08</f>
        <v>6971.04</v>
      </c>
      <c r="F14" s="2"/>
    </row>
    <row r="15" spans="1:6" x14ac:dyDescent="0.35">
      <c r="A15" s="25" t="s">
        <v>12</v>
      </c>
      <c r="B15" s="26"/>
      <c r="C15" s="26"/>
      <c r="D15" s="12"/>
      <c r="E15" s="7">
        <f>E14+E6+E13+E10</f>
        <v>94109.040000000008</v>
      </c>
      <c r="F15" s="2"/>
    </row>
    <row r="16" spans="1:6" x14ac:dyDescent="0.35">
      <c r="A16" s="18" t="s">
        <v>13</v>
      </c>
      <c r="B16" s="18"/>
      <c r="C16" s="18"/>
      <c r="D16" s="12"/>
      <c r="E16" s="7">
        <f>E15*0.06</f>
        <v>5646.5424000000003</v>
      </c>
      <c r="F16" s="2"/>
    </row>
    <row r="17" spans="1:6" x14ac:dyDescent="0.35">
      <c r="A17" s="18" t="s">
        <v>14</v>
      </c>
      <c r="B17" s="18"/>
      <c r="C17" s="18"/>
      <c r="D17" s="12"/>
      <c r="E17" s="7">
        <f>E15+E16</f>
        <v>99755.582400000014</v>
      </c>
      <c r="F17" s="2"/>
    </row>
  </sheetData>
  <mergeCells count="7">
    <mergeCell ref="A17:C17"/>
    <mergeCell ref="A2:A6"/>
    <mergeCell ref="A7:A10"/>
    <mergeCell ref="A11:A13"/>
    <mergeCell ref="A14:C14"/>
    <mergeCell ref="A15:C15"/>
    <mergeCell ref="A16:C1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11月PO</vt:lpstr>
      <vt:lpstr>结算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2021-10-11T00:53:32Z</dcterms:created>
  <dcterms:modified xsi:type="dcterms:W3CDTF">2021-11-24T10:14:59Z</dcterms:modified>
</cp:coreProperties>
</file>