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宝马零件\"/>
    </mc:Choice>
  </mc:AlternateContent>
  <xr:revisionPtr revIDLastSave="0" documentId="13_ncr:1_{38DC198B-AFEC-4E56-B278-A8472B1BC48B}" xr6:coauthVersionLast="47" xr6:coauthVersionMax="47" xr10:uidLastSave="{00000000-0000-0000-0000-000000000000}"/>
  <bookViews>
    <workbookView xWindow="-103" yWindow="-103" windowWidth="16663" windowHeight="8863" xr2:uid="{9A48E61D-170A-4D4A-8562-0E63EDF824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I30" i="1"/>
  <c r="I20" i="1"/>
  <c r="I22" i="1"/>
  <c r="I24" i="1"/>
  <c r="I23" i="1"/>
  <c r="I21" i="1"/>
  <c r="I19" i="1"/>
  <c r="I18" i="1" l="1"/>
  <c r="I17" i="1" l="1"/>
  <c r="I15" i="1"/>
  <c r="I16" i="1"/>
  <c r="I14" i="1"/>
  <c r="I13" i="1"/>
  <c r="I11" i="1"/>
  <c r="I10" i="1"/>
  <c r="I12" i="1"/>
  <c r="I9" i="1"/>
  <c r="I8" i="1"/>
  <c r="I7" i="1"/>
  <c r="I6" i="1"/>
  <c r="I5" i="1"/>
  <c r="I3" i="1"/>
  <c r="I4" i="1"/>
  <c r="I2" i="1"/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86139</author>
  </authors>
  <commentList>
    <comment ref="D10" authorId="0" shapeId="0" xr:uid="{B9B5A69D-18DF-4328-9B99-76AF79E6AB35}">
      <text>
        <r>
          <rPr>
            <b/>
            <sz val="9"/>
            <color indexed="81"/>
            <rFont val="宋体"/>
            <charset val="134"/>
          </rPr>
          <t>86139: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<sst xmlns="http://schemas.openxmlformats.org/spreadsheetml/2006/main" count="121" uniqueCount="85">
  <si>
    <t>会议名称</t>
  </si>
  <si>
    <t>时间</t>
  </si>
  <si>
    <t>地点</t>
  </si>
  <si>
    <t>申请人</t>
  </si>
  <si>
    <t>收款方</t>
  </si>
  <si>
    <t>费用金额</t>
  </si>
  <si>
    <t>参加人数</t>
  </si>
  <si>
    <t>天数</t>
  </si>
  <si>
    <t>5.18-19</t>
    <phoneticPr fontId="2" type="noConversion"/>
  </si>
  <si>
    <t>西安</t>
    <phoneticPr fontId="2" type="noConversion"/>
  </si>
  <si>
    <t>邯郸市宝和汽车销售服务有限公司</t>
    <phoneticPr fontId="2" type="noConversion"/>
  </si>
  <si>
    <t>roy.ren</t>
    <phoneticPr fontId="2" type="noConversion"/>
  </si>
  <si>
    <t>BMW保险&amp;事故线索研讨会-西安</t>
    <phoneticPr fontId="2" type="noConversion"/>
  </si>
  <si>
    <t xml:space="preserve">2021北区SRP卓越之旅-天津 </t>
    <phoneticPr fontId="2" type="noConversion"/>
  </si>
  <si>
    <t>6.8-10</t>
    <phoneticPr fontId="2" type="noConversion"/>
  </si>
  <si>
    <t>天津</t>
    <phoneticPr fontId="2" type="noConversion"/>
  </si>
  <si>
    <t>天津中顺津宝</t>
    <phoneticPr fontId="2" type="noConversion"/>
  </si>
  <si>
    <t>李淼</t>
    <phoneticPr fontId="2" type="noConversion"/>
  </si>
  <si>
    <t>BMW保险&amp;事故线索研讨会-唐山</t>
    <phoneticPr fontId="2" type="noConversion"/>
  </si>
  <si>
    <t>6.3-6.4</t>
    <phoneticPr fontId="2" type="noConversion"/>
  </si>
  <si>
    <t>唐山</t>
    <phoneticPr fontId="2" type="noConversion"/>
  </si>
  <si>
    <t>吴瑞霞</t>
    <phoneticPr fontId="2" type="noConversion"/>
  </si>
  <si>
    <t>北京</t>
    <phoneticPr fontId="2" type="noConversion"/>
  </si>
  <si>
    <t>高坤</t>
    <phoneticPr fontId="2" type="noConversion"/>
  </si>
  <si>
    <t>康辉集团北京国际会议展览有限公司</t>
    <phoneticPr fontId="2" type="noConversion"/>
  </si>
  <si>
    <t>2021年北区零件经理研讨会-北京</t>
    <phoneticPr fontId="2" type="noConversion"/>
  </si>
  <si>
    <t>总费用含服务费&amp;税</t>
    <phoneticPr fontId="2" type="noConversion"/>
  </si>
  <si>
    <t>7.6-7.7</t>
    <phoneticPr fontId="2" type="noConversion"/>
  </si>
  <si>
    <t>大连</t>
    <phoneticPr fontId="2" type="noConversion"/>
  </si>
  <si>
    <t>大连中升之宝汽车销售服务有限公司</t>
    <phoneticPr fontId="2" type="noConversion"/>
  </si>
  <si>
    <t>孟庆林</t>
    <phoneticPr fontId="2" type="noConversion"/>
  </si>
  <si>
    <t>7.1-7.2</t>
    <phoneticPr fontId="2" type="noConversion"/>
  </si>
  <si>
    <t>太原</t>
    <phoneticPr fontId="2" type="noConversion"/>
  </si>
  <si>
    <t>太原顺宝行汽车销售服务有限公司</t>
    <phoneticPr fontId="2" type="noConversion"/>
  </si>
  <si>
    <t>7.7-7.8</t>
    <phoneticPr fontId="2" type="noConversion"/>
  </si>
  <si>
    <t>呼和浩特</t>
    <phoneticPr fontId="2" type="noConversion"/>
  </si>
  <si>
    <t>呼和浩特市皓德宝汽车销售服务有限公司</t>
    <phoneticPr fontId="2" type="noConversion"/>
  </si>
  <si>
    <t>roy.ren</t>
    <phoneticPr fontId="2" type="noConversion"/>
  </si>
  <si>
    <t>康辉集团北京国际会议展览有限公司</t>
    <phoneticPr fontId="2" type="noConversion"/>
  </si>
  <si>
    <t>高坤</t>
    <phoneticPr fontId="2" type="noConversion"/>
  </si>
  <si>
    <t>沈阳</t>
    <phoneticPr fontId="2" type="noConversion"/>
  </si>
  <si>
    <t>7.22-23</t>
    <phoneticPr fontId="2" type="noConversion"/>
  </si>
  <si>
    <t>北京般若企业策划股份有限公司</t>
    <phoneticPr fontId="2" type="noConversion"/>
  </si>
  <si>
    <t>强利俊</t>
    <phoneticPr fontId="2" type="noConversion"/>
  </si>
  <si>
    <t>呼和浩特祺宝汽车销售服务有限公司</t>
    <phoneticPr fontId="2" type="noConversion"/>
  </si>
  <si>
    <t>呼和浩特</t>
    <phoneticPr fontId="2" type="noConversion"/>
  </si>
  <si>
    <t>9.16-17</t>
    <phoneticPr fontId="2" type="noConversion"/>
  </si>
  <si>
    <t>盘锦华宝</t>
    <phoneticPr fontId="2" type="noConversion"/>
  </si>
  <si>
    <t>周惠君</t>
    <phoneticPr fontId="2" type="noConversion"/>
  </si>
  <si>
    <t>盘锦</t>
    <phoneticPr fontId="2" type="noConversion"/>
  </si>
  <si>
    <t>9.15-16</t>
    <phoneticPr fontId="2" type="noConversion"/>
  </si>
  <si>
    <t>吉林小区保险业务训练营</t>
    <phoneticPr fontId="2" type="noConversion"/>
  </si>
  <si>
    <t>长春通立红旗汽车销售有限公司</t>
    <phoneticPr fontId="2" type="noConversion"/>
  </si>
  <si>
    <t>9.22-24</t>
    <phoneticPr fontId="2" type="noConversion"/>
  </si>
  <si>
    <t>长春</t>
    <phoneticPr fontId="2" type="noConversion"/>
  </si>
  <si>
    <t>长春通立冠宝汽车销售服务有限公司</t>
    <phoneticPr fontId="2" type="noConversion"/>
  </si>
  <si>
    <t>2021年BMW内蒙小区机电研讨会</t>
    <phoneticPr fontId="2" type="noConversion"/>
  </si>
  <si>
    <t>2021年北区零件经理研讨会-沈阳</t>
    <phoneticPr fontId="2" type="noConversion"/>
  </si>
  <si>
    <t>BMW 北区 588效率研讨会</t>
    <phoneticPr fontId="2" type="noConversion"/>
  </si>
  <si>
    <t>盘锦小区会</t>
    <phoneticPr fontId="2" type="noConversion"/>
  </si>
  <si>
    <t>2021年内蒙小区保险业务研讨会</t>
    <phoneticPr fontId="2" type="noConversion"/>
  </si>
  <si>
    <t>10.20-22</t>
    <phoneticPr fontId="2" type="noConversion"/>
  </si>
  <si>
    <t>已收款</t>
    <phoneticPr fontId="2" type="noConversion"/>
  </si>
  <si>
    <t>是否收款</t>
    <phoneticPr fontId="2" type="noConversion"/>
  </si>
  <si>
    <t>合计：</t>
    <phoneticPr fontId="2" type="noConversion"/>
  </si>
  <si>
    <t>合同总计：</t>
    <phoneticPr fontId="2" type="noConversion"/>
  </si>
  <si>
    <t>高晓勇（没给过沈阳财务材料）</t>
    <phoneticPr fontId="2" type="noConversion"/>
  </si>
  <si>
    <t>北京燕宝</t>
    <phoneticPr fontId="2" type="noConversion"/>
  </si>
  <si>
    <t>北京盈之宝</t>
    <phoneticPr fontId="2" type="noConversion"/>
  </si>
  <si>
    <t>哈尔滨绿地宝仕</t>
    <phoneticPr fontId="2" type="noConversion"/>
  </si>
  <si>
    <t>长春绿地宝仕</t>
    <phoneticPr fontId="2" type="noConversion"/>
  </si>
  <si>
    <t>呼和浩特祺宝汽车销售服务有限公司</t>
    <phoneticPr fontId="2" type="noConversion"/>
  </si>
  <si>
    <t>Hebei</t>
    <phoneticPr fontId="2" type="noConversion"/>
  </si>
  <si>
    <t>沈阳华宝</t>
    <phoneticPr fontId="2" type="noConversion"/>
  </si>
  <si>
    <t>太原宝诚</t>
    <phoneticPr fontId="2" type="noConversion"/>
  </si>
  <si>
    <t>北京宝诚</t>
    <phoneticPr fontId="2" type="noConversion"/>
  </si>
  <si>
    <t>北京宝诚百旺汽车销售服务有限公司</t>
    <phoneticPr fontId="2" type="noConversion"/>
  </si>
  <si>
    <t>内蒙古恒晟工程管理咨询有限公司</t>
    <phoneticPr fontId="2" type="noConversion"/>
  </si>
  <si>
    <t>北京百利盛文化传媒有限公司</t>
    <phoneticPr fontId="2" type="noConversion"/>
  </si>
  <si>
    <t>未到款</t>
    <phoneticPr fontId="2" type="noConversion"/>
  </si>
  <si>
    <t>已收票，未付款</t>
    <phoneticPr fontId="2" type="noConversion"/>
  </si>
  <si>
    <t>北京盈之宝汽车销售服务公司</t>
    <phoneticPr fontId="2" type="noConversion"/>
  </si>
  <si>
    <t>张家口九鑫广告传媒有限责任公司</t>
    <phoneticPr fontId="2" type="noConversion"/>
  </si>
  <si>
    <t>天津市中顺津宝汽车服务有限公司</t>
    <phoneticPr fontId="2" type="noConversion"/>
  </si>
  <si>
    <t>有照片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</si>
</sst>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7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/>
    <xf numFmtId="0" fontId="0" fillId="0" borderId="8" xfId="0" applyBorder="1"/>
    <xf numFmtId="176" fontId="0" fillId="0" borderId="5" xfId="0" applyNumberFormat="1" applyBorder="1"/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/>
    <xf numFmtId="0" fontId="0" fillId="3" borderId="1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177" fontId="0" fillId="0" borderId="0" xfId="0" applyNumberFormat="1" applyBorder="1"/>
    <xf numFmtId="0" fontId="0" fillId="0" borderId="0" xfId="0" applyBorder="1"/>
    <xf numFmtId="176" fontId="0" fillId="0" borderId="0" xfId="0" applyNumberForma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/>
    <xf numFmtId="176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3" fillId="0" borderId="0" xfId="0" applyFont="1"/>
    <xf numFmtId="0" fontId="3" fillId="0" borderId="1" xfId="0" applyFont="1" applyBorder="1"/>
    <xf numFmtId="177" fontId="0" fillId="0" borderId="18" xfId="0" applyNumberFormat="1" applyBorder="1"/>
    <xf numFmtId="177" fontId="0" fillId="0" borderId="9" xfId="0" applyNumberFormat="1" applyBorder="1"/>
    <xf numFmtId="177" fontId="0" fillId="0" borderId="1" xfId="0" applyNumberFormat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/>
    <xf numFmtId="176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77" fontId="4" fillId="4" borderId="1" xfId="0" applyNumberFormat="1" applyFont="1" applyFill="1" applyBorder="1"/>
    <xf numFmtId="177" fontId="3" fillId="4" borderId="1" xfId="0" applyNumberFormat="1" applyFont="1" applyFill="1" applyBorder="1"/>
    <xf numFmtId="0" fontId="3" fillId="4" borderId="1" xfId="0" applyFont="1" applyFill="1" applyBorder="1"/>
    <xf numFmtId="0" fontId="3" fillId="4" borderId="0" xfId="0" applyFont="1" applyFill="1"/>
    <xf numFmtId="177" fontId="0" fillId="4" borderId="1" xfId="0" applyNumberFormat="1" applyFill="1" applyBorder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/>
    <xf numFmtId="177" fontId="0" fillId="5" borderId="1" xfId="0" applyNumberFormat="1" applyFill="1" applyBorder="1"/>
    <xf numFmtId="0" fontId="3" fillId="5" borderId="1" xfId="0" applyFont="1" applyFill="1" applyBorder="1"/>
    <xf numFmtId="0" fontId="3" fillId="5" borderId="0" xfId="0" applyFont="1" applyFill="1"/>
    <xf numFmtId="177" fontId="3" fillId="5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B8B9-7B31-4B33-AF5B-D4BE1F8939B3}">
  <dimension ref="A1:K30"/>
  <sheetViews>
    <sheetView showGridLines="0" tabSelected="1" topLeftCell="A10" zoomScale="70" zoomScaleNormal="70" workbookViewId="0">
      <selection activeCell="G23" sqref="G23"/>
    </sheetView>
  </sheetViews>
  <sheetFormatPr defaultRowHeight="14.15" x14ac:dyDescent="0.35"/>
  <cols>
    <col min="1" max="1" width="29.5" bestFit="1" customWidth="1"/>
    <col min="2" max="2" width="8.5" bestFit="1" customWidth="1"/>
    <col min="3" max="3" width="4.85546875" bestFit="1" customWidth="1"/>
    <col min="4" max="5" width="8.5703125" bestFit="1" customWidth="1"/>
    <col min="6" max="6" width="32.2109375" bestFit="1" customWidth="1"/>
    <col min="7" max="7" width="36.140625" bestFit="1" customWidth="1"/>
    <col min="8" max="8" width="9.0703125" bestFit="1" customWidth="1"/>
    <col min="9" max="9" width="18" bestFit="1" customWidth="1"/>
    <col min="10" max="10" width="14.78515625" bestFit="1" customWidth="1"/>
    <col min="11" max="11" width="10.140625" bestFit="1" customWidth="1"/>
  </cols>
  <sheetData>
    <row r="1" spans="1:11" ht="14.6" thickBot="1" x14ac:dyDescent="0.4">
      <c r="A1" s="12" t="s">
        <v>0</v>
      </c>
      <c r="B1" s="2" t="s">
        <v>1</v>
      </c>
      <c r="C1" s="3" t="s">
        <v>7</v>
      </c>
      <c r="D1" s="3" t="s">
        <v>2</v>
      </c>
      <c r="E1" s="3" t="s">
        <v>6</v>
      </c>
      <c r="F1" s="34" t="s">
        <v>3</v>
      </c>
      <c r="G1" s="34" t="s">
        <v>4</v>
      </c>
      <c r="H1" s="34" t="s">
        <v>5</v>
      </c>
      <c r="I1" s="34" t="s">
        <v>26</v>
      </c>
      <c r="J1" s="34" t="s">
        <v>63</v>
      </c>
      <c r="K1" s="34" t="s">
        <v>62</v>
      </c>
    </row>
    <row r="2" spans="1:11" x14ac:dyDescent="0.35">
      <c r="A2" s="28" t="s">
        <v>12</v>
      </c>
      <c r="B2" s="18" t="s">
        <v>8</v>
      </c>
      <c r="C2" s="19">
        <v>2</v>
      </c>
      <c r="D2" s="19" t="s">
        <v>9</v>
      </c>
      <c r="E2" s="19">
        <v>17</v>
      </c>
      <c r="F2" s="21" t="s">
        <v>11</v>
      </c>
      <c r="G2" s="21" t="s">
        <v>10</v>
      </c>
      <c r="H2" s="21">
        <v>5512</v>
      </c>
      <c r="I2" s="35">
        <f>H2*1.08*1.06</f>
        <v>6310.1376</v>
      </c>
      <c r="J2" s="35" t="s">
        <v>62</v>
      </c>
      <c r="K2" s="36">
        <v>127969.56</v>
      </c>
    </row>
    <row r="3" spans="1:11" x14ac:dyDescent="0.35">
      <c r="A3" s="22" t="s">
        <v>13</v>
      </c>
      <c r="B3" s="20" t="s">
        <v>14</v>
      </c>
      <c r="C3" s="21">
        <v>3</v>
      </c>
      <c r="D3" s="21" t="s">
        <v>15</v>
      </c>
      <c r="E3" s="21">
        <v>40</v>
      </c>
      <c r="F3" s="21" t="s">
        <v>16</v>
      </c>
      <c r="G3" s="21" t="s">
        <v>17</v>
      </c>
      <c r="H3" s="21">
        <v>20266</v>
      </c>
      <c r="I3" s="35">
        <f t="shared" ref="I3:I24" si="0">H3*1.08*1.06</f>
        <v>23200.516800000005</v>
      </c>
      <c r="J3" s="35" t="s">
        <v>62</v>
      </c>
      <c r="K3" s="37"/>
    </row>
    <row r="4" spans="1:11" x14ac:dyDescent="0.35">
      <c r="A4" s="22" t="s">
        <v>18</v>
      </c>
      <c r="B4" s="20" t="s">
        <v>19</v>
      </c>
      <c r="C4" s="21">
        <v>2</v>
      </c>
      <c r="D4" s="21" t="s">
        <v>20</v>
      </c>
      <c r="E4" s="21">
        <v>17</v>
      </c>
      <c r="F4" s="21" t="s">
        <v>21</v>
      </c>
      <c r="G4" s="21" t="s">
        <v>21</v>
      </c>
      <c r="H4" s="21">
        <v>4931</v>
      </c>
      <c r="I4" s="35">
        <f t="shared" si="0"/>
        <v>5645.0088000000005</v>
      </c>
      <c r="J4" s="35" t="s">
        <v>62</v>
      </c>
      <c r="K4" s="37"/>
    </row>
    <row r="5" spans="1:11" x14ac:dyDescent="0.35">
      <c r="A5" s="22" t="s">
        <v>25</v>
      </c>
      <c r="B5" s="20">
        <v>5.25</v>
      </c>
      <c r="C5" s="21">
        <v>1</v>
      </c>
      <c r="D5" s="21" t="s">
        <v>22</v>
      </c>
      <c r="E5" s="21">
        <v>95</v>
      </c>
      <c r="F5" s="21" t="s">
        <v>23</v>
      </c>
      <c r="G5" s="21" t="s">
        <v>24</v>
      </c>
      <c r="H5" s="21">
        <v>80813.740000000005</v>
      </c>
      <c r="I5" s="35">
        <f t="shared" si="0"/>
        <v>92515.569552000015</v>
      </c>
      <c r="J5" s="35" t="s">
        <v>62</v>
      </c>
      <c r="K5" s="37"/>
    </row>
    <row r="6" spans="1:11" s="23" customFormat="1" x14ac:dyDescent="0.35">
      <c r="A6" s="22"/>
      <c r="B6" s="20" t="s">
        <v>27</v>
      </c>
      <c r="C6" s="21">
        <v>2</v>
      </c>
      <c r="D6" s="21" t="s">
        <v>28</v>
      </c>
      <c r="E6" s="21">
        <v>50</v>
      </c>
      <c r="F6" s="21" t="s">
        <v>29</v>
      </c>
      <c r="G6" s="21" t="s">
        <v>30</v>
      </c>
      <c r="H6" s="21">
        <v>8365</v>
      </c>
      <c r="I6" s="35">
        <f t="shared" si="0"/>
        <v>9576.2520000000004</v>
      </c>
      <c r="J6" s="35" t="s">
        <v>62</v>
      </c>
      <c r="K6" s="35">
        <v>153898</v>
      </c>
    </row>
    <row r="7" spans="1:11" s="23" customFormat="1" x14ac:dyDescent="0.35">
      <c r="A7" s="22" t="s">
        <v>58</v>
      </c>
      <c r="B7" s="20" t="s">
        <v>31</v>
      </c>
      <c r="C7" s="21">
        <v>2</v>
      </c>
      <c r="D7" s="21" t="s">
        <v>32</v>
      </c>
      <c r="E7" s="21">
        <v>78</v>
      </c>
      <c r="F7" s="21" t="s">
        <v>33</v>
      </c>
      <c r="G7" s="21" t="s">
        <v>33</v>
      </c>
      <c r="H7" s="21">
        <v>24097</v>
      </c>
      <c r="I7" s="35">
        <f t="shared" si="0"/>
        <v>27586.245600000002</v>
      </c>
      <c r="J7" s="35" t="s">
        <v>62</v>
      </c>
      <c r="K7" s="38"/>
    </row>
    <row r="8" spans="1:11" s="23" customFormat="1" x14ac:dyDescent="0.35">
      <c r="A8" s="22"/>
      <c r="B8" s="20" t="s">
        <v>34</v>
      </c>
      <c r="C8" s="21">
        <v>2</v>
      </c>
      <c r="D8" s="21" t="s">
        <v>35</v>
      </c>
      <c r="E8" s="21">
        <v>44</v>
      </c>
      <c r="F8" s="21" t="s">
        <v>37</v>
      </c>
      <c r="G8" s="21" t="s">
        <v>36</v>
      </c>
      <c r="H8" s="21">
        <v>26400</v>
      </c>
      <c r="I8" s="38">
        <f t="shared" si="0"/>
        <v>30222.720000000005</v>
      </c>
      <c r="J8" s="35" t="s">
        <v>62</v>
      </c>
      <c r="K8" s="38"/>
    </row>
    <row r="9" spans="1:11" s="23" customFormat="1" x14ac:dyDescent="0.35">
      <c r="A9" s="22" t="s">
        <v>57</v>
      </c>
      <c r="B9" s="20" t="s">
        <v>41</v>
      </c>
      <c r="C9" s="21">
        <v>2</v>
      </c>
      <c r="D9" s="21" t="s">
        <v>40</v>
      </c>
      <c r="E9" s="21">
        <v>50</v>
      </c>
      <c r="F9" s="21" t="s">
        <v>39</v>
      </c>
      <c r="G9" s="21" t="s">
        <v>38</v>
      </c>
      <c r="H9" s="21">
        <v>42918</v>
      </c>
      <c r="I9" s="39">
        <f t="shared" si="0"/>
        <v>49132.526400000002</v>
      </c>
      <c r="J9" s="35" t="s">
        <v>62</v>
      </c>
      <c r="K9" s="38"/>
    </row>
    <row r="10" spans="1:11" s="23" customFormat="1" x14ac:dyDescent="0.35">
      <c r="A10" s="24" t="s">
        <v>56</v>
      </c>
      <c r="B10" s="25" t="s">
        <v>46</v>
      </c>
      <c r="C10" s="21">
        <v>2</v>
      </c>
      <c r="D10" s="26" t="s">
        <v>45</v>
      </c>
      <c r="E10" s="21">
        <v>44</v>
      </c>
      <c r="F10" s="26" t="s">
        <v>44</v>
      </c>
      <c r="G10" s="27" t="s">
        <v>43</v>
      </c>
      <c r="H10" s="21">
        <v>5013</v>
      </c>
      <c r="I10" s="39">
        <f>H10*1.08*1.06</f>
        <v>5738.8824000000004</v>
      </c>
      <c r="J10" s="35" t="s">
        <v>62</v>
      </c>
      <c r="K10" s="38"/>
    </row>
    <row r="11" spans="1:11" s="23" customFormat="1" x14ac:dyDescent="0.35">
      <c r="A11" s="22" t="s">
        <v>59</v>
      </c>
      <c r="B11" s="20" t="s">
        <v>50</v>
      </c>
      <c r="C11" s="21">
        <v>2</v>
      </c>
      <c r="D11" s="21" t="s">
        <v>49</v>
      </c>
      <c r="E11" s="21">
        <v>46</v>
      </c>
      <c r="F11" s="21" t="s">
        <v>47</v>
      </c>
      <c r="G11" s="21" t="s">
        <v>48</v>
      </c>
      <c r="H11" s="26">
        <v>26176.54</v>
      </c>
      <c r="I11" s="39">
        <f>H11*1.08*1.06</f>
        <v>29966.902992000003</v>
      </c>
      <c r="J11" s="35" t="s">
        <v>62</v>
      </c>
      <c r="K11" s="38"/>
    </row>
    <row r="12" spans="1:11" x14ac:dyDescent="0.35">
      <c r="A12" s="13"/>
      <c r="B12" s="7">
        <v>9.1300000000000008</v>
      </c>
      <c r="C12" s="8">
        <v>1</v>
      </c>
      <c r="D12" s="8" t="s">
        <v>22</v>
      </c>
      <c r="E12" s="8">
        <v>50</v>
      </c>
      <c r="F12" s="32" t="s">
        <v>42</v>
      </c>
      <c r="G12" s="32" t="s">
        <v>42</v>
      </c>
      <c r="H12" s="33">
        <v>53000</v>
      </c>
      <c r="I12" s="42">
        <f t="shared" si="0"/>
        <v>60674.400000000009</v>
      </c>
      <c r="J12" s="44" t="s">
        <v>79</v>
      </c>
      <c r="K12" s="37">
        <v>160589.24</v>
      </c>
    </row>
    <row r="13" spans="1:11" x14ac:dyDescent="0.35">
      <c r="A13" s="13" t="s">
        <v>51</v>
      </c>
      <c r="B13" s="4" t="s">
        <v>53</v>
      </c>
      <c r="C13" s="8">
        <v>3</v>
      </c>
      <c r="D13" s="8" t="s">
        <v>54</v>
      </c>
      <c r="E13" s="8">
        <v>53</v>
      </c>
      <c r="F13" s="1" t="s">
        <v>55</v>
      </c>
      <c r="G13" s="8" t="s">
        <v>52</v>
      </c>
      <c r="H13" s="9">
        <v>9858</v>
      </c>
      <c r="I13" s="43">
        <f t="shared" si="0"/>
        <v>11285.438400000003</v>
      </c>
      <c r="J13" s="44" t="s">
        <v>79</v>
      </c>
      <c r="K13" s="37"/>
    </row>
    <row r="14" spans="1:11" s="40" customFormat="1" x14ac:dyDescent="0.35">
      <c r="A14" s="45" t="s">
        <v>60</v>
      </c>
      <c r="B14" s="45" t="s">
        <v>61</v>
      </c>
      <c r="C14" s="46">
        <v>3</v>
      </c>
      <c r="D14" s="45" t="s">
        <v>35</v>
      </c>
      <c r="E14" s="46">
        <v>78</v>
      </c>
      <c r="F14" s="45" t="s">
        <v>44</v>
      </c>
      <c r="G14" s="46" t="s">
        <v>66</v>
      </c>
      <c r="H14" s="46">
        <v>20476</v>
      </c>
      <c r="I14" s="47">
        <f t="shared" si="0"/>
        <v>23440.924800000004</v>
      </c>
      <c r="J14" s="44" t="s">
        <v>79</v>
      </c>
      <c r="K14" s="41"/>
    </row>
    <row r="15" spans="1:11" s="62" customFormat="1" x14ac:dyDescent="0.35">
      <c r="A15" s="57" t="s">
        <v>67</v>
      </c>
      <c r="B15" s="57"/>
      <c r="C15" s="58"/>
      <c r="D15" s="57"/>
      <c r="E15" s="58"/>
      <c r="F15" s="57" t="s">
        <v>67</v>
      </c>
      <c r="G15" s="58" t="s">
        <v>78</v>
      </c>
      <c r="H15" s="58">
        <v>50000</v>
      </c>
      <c r="I15" s="59">
        <f t="shared" si="0"/>
        <v>57240</v>
      </c>
      <c r="J15" s="60" t="s">
        <v>80</v>
      </c>
      <c r="K15" s="61"/>
    </row>
    <row r="16" spans="1:11" s="62" customFormat="1" x14ac:dyDescent="0.35">
      <c r="A16" s="57" t="s">
        <v>68</v>
      </c>
      <c r="B16" s="57"/>
      <c r="C16" s="58"/>
      <c r="D16" s="57"/>
      <c r="E16" s="58"/>
      <c r="F16" s="57" t="s">
        <v>68</v>
      </c>
      <c r="G16" s="58" t="s">
        <v>81</v>
      </c>
      <c r="H16" s="58">
        <v>50000</v>
      </c>
      <c r="I16" s="59">
        <f t="shared" si="0"/>
        <v>57240</v>
      </c>
      <c r="J16" s="60" t="s">
        <v>80</v>
      </c>
      <c r="K16" s="61">
        <f>J30*1.06</f>
        <v>163905.68000000002</v>
      </c>
    </row>
    <row r="17" spans="1:11" s="62" customFormat="1" x14ac:dyDescent="0.35">
      <c r="A17" s="57" t="s">
        <v>69</v>
      </c>
      <c r="B17" s="57"/>
      <c r="C17" s="58"/>
      <c r="D17" s="57"/>
      <c r="E17" s="58"/>
      <c r="F17" s="57" t="s">
        <v>69</v>
      </c>
      <c r="G17" s="58"/>
      <c r="H17" s="58">
        <v>7040</v>
      </c>
      <c r="I17" s="59">
        <f t="shared" si="0"/>
        <v>8059.3920000000007</v>
      </c>
      <c r="J17" s="63" t="s">
        <v>84</v>
      </c>
      <c r="K17" s="61"/>
    </row>
    <row r="18" spans="1:11" s="62" customFormat="1" x14ac:dyDescent="0.35">
      <c r="A18" s="57" t="s">
        <v>70</v>
      </c>
      <c r="B18" s="57"/>
      <c r="C18" s="58"/>
      <c r="D18" s="57"/>
      <c r="E18" s="58"/>
      <c r="F18" s="57" t="s">
        <v>70</v>
      </c>
      <c r="G18" s="58"/>
      <c r="H18" s="58">
        <v>7040</v>
      </c>
      <c r="I18" s="59">
        <f t="shared" si="0"/>
        <v>8059.3920000000007</v>
      </c>
      <c r="J18" s="63" t="s">
        <v>84</v>
      </c>
      <c r="K18" s="61"/>
    </row>
    <row r="19" spans="1:11" s="62" customFormat="1" x14ac:dyDescent="0.35">
      <c r="A19" s="57" t="s">
        <v>16</v>
      </c>
      <c r="B19" s="57"/>
      <c r="C19" s="58"/>
      <c r="D19" s="57"/>
      <c r="E19" s="58"/>
      <c r="F19" s="57" t="s">
        <v>16</v>
      </c>
      <c r="G19" s="58" t="s">
        <v>83</v>
      </c>
      <c r="H19" s="58">
        <v>8800</v>
      </c>
      <c r="I19" s="59">
        <f t="shared" si="0"/>
        <v>10074.24</v>
      </c>
      <c r="J19" s="60" t="s">
        <v>80</v>
      </c>
      <c r="K19" s="61"/>
    </row>
    <row r="20" spans="1:11" s="62" customFormat="1" x14ac:dyDescent="0.35">
      <c r="A20" s="57" t="s">
        <v>75</v>
      </c>
      <c r="B20" s="57"/>
      <c r="C20" s="58"/>
      <c r="D20" s="57"/>
      <c r="E20" s="58"/>
      <c r="F20" s="57" t="s">
        <v>75</v>
      </c>
      <c r="G20" s="58" t="s">
        <v>76</v>
      </c>
      <c r="H20" s="58">
        <v>24640</v>
      </c>
      <c r="I20" s="59">
        <f t="shared" si="0"/>
        <v>28207.872000000003</v>
      </c>
      <c r="J20" s="60" t="s">
        <v>80</v>
      </c>
      <c r="K20" s="61"/>
    </row>
    <row r="21" spans="1:11" s="55" customFormat="1" x14ac:dyDescent="0.35">
      <c r="A21" s="51" t="s">
        <v>44</v>
      </c>
      <c r="B21" s="51"/>
      <c r="C21" s="49"/>
      <c r="D21" s="51"/>
      <c r="E21" s="49"/>
      <c r="F21" s="51" t="s">
        <v>71</v>
      </c>
      <c r="G21" s="49" t="s">
        <v>77</v>
      </c>
      <c r="H21" s="50">
        <v>8800</v>
      </c>
      <c r="I21" s="52">
        <f>H21*1.08*1.06</f>
        <v>10074.24</v>
      </c>
      <c r="J21" s="53" t="s">
        <v>84</v>
      </c>
      <c r="K21" s="54"/>
    </row>
    <row r="22" spans="1:11" s="55" customFormat="1" x14ac:dyDescent="0.35">
      <c r="A22" s="51" t="s">
        <v>72</v>
      </c>
      <c r="B22" s="51"/>
      <c r="C22" s="49"/>
      <c r="D22" s="51"/>
      <c r="E22" s="49"/>
      <c r="F22" s="51" t="s">
        <v>72</v>
      </c>
      <c r="G22" s="49" t="s">
        <v>82</v>
      </c>
      <c r="H22" s="50">
        <v>20000</v>
      </c>
      <c r="I22" s="52">
        <f t="shared" si="0"/>
        <v>22896</v>
      </c>
      <c r="J22" s="56" t="s">
        <v>80</v>
      </c>
      <c r="K22" s="54"/>
    </row>
    <row r="23" spans="1:11" s="55" customFormat="1" x14ac:dyDescent="0.35">
      <c r="A23" s="51" t="s">
        <v>73</v>
      </c>
      <c r="B23" s="51"/>
      <c r="C23" s="49"/>
      <c r="D23" s="51"/>
      <c r="E23" s="49"/>
      <c r="F23" s="51" t="s">
        <v>73</v>
      </c>
      <c r="G23" s="49"/>
      <c r="H23" s="50">
        <v>16720</v>
      </c>
      <c r="I23" s="52">
        <f t="shared" si="0"/>
        <v>19141.056000000004</v>
      </c>
      <c r="J23" s="53"/>
      <c r="K23" s="54"/>
    </row>
    <row r="24" spans="1:11" s="55" customFormat="1" x14ac:dyDescent="0.35">
      <c r="A24" s="51" t="s">
        <v>74</v>
      </c>
      <c r="B24" s="51"/>
      <c r="C24" s="49"/>
      <c r="D24" s="51"/>
      <c r="E24" s="49"/>
      <c r="F24" s="51" t="s">
        <v>74</v>
      </c>
      <c r="G24" s="49"/>
      <c r="H24" s="50">
        <v>8800</v>
      </c>
      <c r="I24" s="52">
        <f t="shared" si="0"/>
        <v>10074.24</v>
      </c>
      <c r="J24" s="44" t="s">
        <v>80</v>
      </c>
      <c r="K24" s="54"/>
    </row>
    <row r="25" spans="1:11" x14ac:dyDescent="0.35">
      <c r="A25" s="13"/>
      <c r="B25" s="4"/>
      <c r="C25" s="1"/>
      <c r="D25" s="1"/>
      <c r="E25" s="1"/>
      <c r="F25" s="1"/>
      <c r="G25" s="1"/>
      <c r="H25" s="10"/>
      <c r="I25" s="15"/>
      <c r="J25" s="29"/>
    </row>
    <row r="26" spans="1:11" x14ac:dyDescent="0.35">
      <c r="A26" s="13"/>
      <c r="B26" s="4"/>
      <c r="C26" s="1"/>
      <c r="D26" s="1"/>
      <c r="E26" s="1"/>
      <c r="F26" s="1"/>
      <c r="G26" s="1"/>
      <c r="H26" s="10" t="s">
        <v>64</v>
      </c>
      <c r="I26" s="17">
        <f>SUM(I2:I24)</f>
        <v>606361.95734399999</v>
      </c>
      <c r="J26" s="31"/>
    </row>
    <row r="27" spans="1:11" ht="14.6" thickBot="1" x14ac:dyDescent="0.4">
      <c r="A27" s="14"/>
      <c r="B27" s="5"/>
      <c r="C27" s="6"/>
      <c r="D27" s="6"/>
      <c r="E27" s="6"/>
      <c r="F27" s="6"/>
      <c r="G27" s="6"/>
      <c r="H27" s="11" t="s">
        <v>65</v>
      </c>
      <c r="I27" s="16">
        <v>836402.33</v>
      </c>
      <c r="J27" s="30"/>
    </row>
    <row r="30" spans="1:11" x14ac:dyDescent="0.35">
      <c r="I30" s="48">
        <f>SUM(I2:I24)-SUM(K2:K13)</f>
        <v>163905.15734400001</v>
      </c>
      <c r="J30">
        <v>154628</v>
      </c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 Kun</dc:creator>
  <cp:lastModifiedBy>86139</cp:lastModifiedBy>
  <dcterms:created xsi:type="dcterms:W3CDTF">2021-05-31T09:18:42Z</dcterms:created>
  <dcterms:modified xsi:type="dcterms:W3CDTF">2022-01-20T02:03:31Z</dcterms:modified>
</cp:coreProperties>
</file>