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员工差旅明细!$A$1:$K$55</definedName>
  </definedNames>
  <calcPr calcId="144525" concurrentCalc="0"/>
</workbook>
</file>

<file path=xl/sharedStrings.xml><?xml version="1.0" encoding="utf-8"?>
<sst xmlns="http://schemas.openxmlformats.org/spreadsheetml/2006/main" count="109">
  <si>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</si>
  <si>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</si>
  <si>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</si>
  <si>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</si>
  <si>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</si>
  <si>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</si>
  <si>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</si>
  <si>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</si>
  <si>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</si>
  <si>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</si>
  <si>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</si>
  <si>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</si>
  <si>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</si>
  <si>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</si>
  <si>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</si>
  <si>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</si>
  <si>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</si>
  <si>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</si>
  <si>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</si>
  <si>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</si>
  <si>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</si>
  <si>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</si>
  <si>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</si>
  <si>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</si>
  <si>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</si>
  <si>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</si>
  <si>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</si>
  <si>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</si>
  <si>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</si>
  <si>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</si>
  <si>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</si>
  <si>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</si>
  <si>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</si>
  <si>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</si>
  <si>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</si>
  <si>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</si>
  <si>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</si>
  <si>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</si>
  <si>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</si>
  <si>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</si>
  <si>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</si>
  <si>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</si>
  <si>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</si>
  <si>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</si>
  <si>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</si>
  <si>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</si>
  <si>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</si>
  <si>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</si>
  <si>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</si>
  <si>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</si>
  <si>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</si>
  <si>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</si>
  <si>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</si>
  <si>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</si>
  <si>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</si>
  <si>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岑余</t>
  </si>
  <si>
    <t>职位:</t>
  </si>
  <si>
    <t>业务助理</t>
  </si>
  <si>
    <t>发生地:</t>
  </si>
  <si>
    <t>北京</t>
  </si>
  <si>
    <t>部门:</t>
  </si>
  <si>
    <t>成都事业部</t>
  </si>
  <si>
    <t>发生日期:</t>
  </si>
  <si>
    <t>10月30日-11月6日</t>
  </si>
  <si>
    <t>报销日期:</t>
  </si>
  <si>
    <t>团号:</t>
  </si>
  <si>
    <t>HMOA-171104-STY600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</si>
  <si>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</si>
  <si>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</si>
  <si>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</si>
  <si>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</si>
  <si>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</si>
  <si>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</si>
  <si>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</si>
  <si>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</si>
  <si>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南京-北京</t>
  </si>
  <si>
    <t>北京-成都</t>
  </si>
  <si>
    <t>市内交通（打车）</t>
  </si>
  <si>
    <t>北京公司-希尔顿逸林-香格里拉</t>
  </si>
  <si>
    <t>香格里拉-希尔顿-万达嘉华</t>
  </si>
  <si>
    <t>万达嘉华-希尔顿</t>
  </si>
  <si>
    <t>万达嘉华-五棵松-万达嘉华</t>
  </si>
  <si>
    <t>五棵松-万达嘉华</t>
  </si>
  <si>
    <t>万达嘉华-北京公司</t>
  </si>
  <si>
    <t>北京公司-首都机场</t>
  </si>
  <si>
    <t>高速路桥费</t>
  </si>
  <si>
    <t>成都机场-家</t>
  </si>
  <si>
    <t>住宿费</t>
  </si>
  <si>
    <t>当时当地</t>
  </si>
  <si>
    <t>餐费</t>
  </si>
  <si>
    <t>11月2日 用餐人 岑余</t>
  </si>
  <si>
    <t>11月3日 用餐人 岑余、甘凯文、陈家伟、姚艺婷</t>
  </si>
  <si>
    <t>11月4日 用餐人 地接韩润元</t>
  </si>
  <si>
    <t>11月4日 用餐人 岑余、马可、陈家伟、张筱青、甘凯文</t>
  </si>
  <si>
    <t>11月4日 用餐人 岑余</t>
  </si>
  <si>
    <t>11月5日 用餐人 岑余、地接韩润元、两个礼仪</t>
  </si>
  <si>
    <t>11月5日 用餐人 岑余、地接韩润元、成可心</t>
  </si>
  <si>
    <t>11月6日 用餐人 岑余</t>
  </si>
  <si>
    <t>机票快递费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</si>
  <si>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</si>
  <si>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</si>
  <si>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</si>
  <si>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</si>
  <si>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</si>
  <si>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</si>
  <si>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</si>
  <si>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</si>
  <si>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</si>
  <si>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4号、5号两天是周末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</si>
</sst>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12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3" borderId="20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11" borderId="19" applyNumberFormat="0" applyAlignment="0" applyProtection="0">
      <alignment vertical="center"/>
    </xf>
    <xf numFmtId="0" fontId="16" fillId="11" borderId="17" applyNumberFormat="0" applyAlignment="0" applyProtection="0">
      <alignment vertical="center"/>
    </xf>
    <xf numFmtId="0" fontId="13" fillId="10" borderId="16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vertical="center"/>
    </xf>
    <xf numFmtId="0" fontId="4" fillId="3" borderId="11" xfId="50" applyFont="1" applyFill="1" applyBorder="1" applyAlignment="1">
      <alignment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0" xfId="50" applyFont="1" applyFill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2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I17" sqref="I17"/>
    </sheetView>
  </sheetViews>
  <sheetFormatPr defaultColWidth="9" defaultRowHeight="21" customHeight="1"/>
  <cols>
    <col min="1" max="1" width="9" style="63"/>
    <col min="2" max="2" width="16.75" customWidth="1"/>
    <col min="3" max="3" width="9" style="6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5"/>
      <c r="J2" s="95"/>
      <c r="K2" s="95"/>
      <c r="L2" s="95"/>
    </row>
    <row r="4" customHeight="1" spans="8:10">
      <c r="H4" s="65" t="s">
        <v>1</v>
      </c>
      <c r="I4" s="65"/>
      <c r="J4" s="65" t="s">
        <v>2</v>
      </c>
    </row>
    <row r="5" customHeight="1" spans="8:10">
      <c r="H5" s="66"/>
      <c r="I5" s="66"/>
      <c r="J5" s="66"/>
    </row>
    <row r="6" customHeight="1" spans="1:10">
      <c r="A6" s="67" t="s">
        <v>3</v>
      </c>
      <c r="B6" s="68" t="s">
        <v>4</v>
      </c>
      <c r="C6" s="69" t="s">
        <v>5</v>
      </c>
      <c r="D6" s="69"/>
      <c r="E6" s="69"/>
      <c r="F6" s="70" t="s">
        <v>6</v>
      </c>
      <c r="G6" s="70"/>
      <c r="H6" s="70"/>
      <c r="I6" s="70"/>
      <c r="J6" s="68" t="s">
        <v>7</v>
      </c>
    </row>
    <row r="7" customHeight="1" spans="1:10">
      <c r="A7" s="67"/>
      <c r="B7" s="68"/>
      <c r="C7" s="71" t="s">
        <v>8</v>
      </c>
      <c r="D7" s="72" t="s">
        <v>9</v>
      </c>
      <c r="E7" s="69" t="s">
        <v>10</v>
      </c>
      <c r="F7" s="70" t="s">
        <v>11</v>
      </c>
      <c r="G7" s="70" t="s">
        <v>12</v>
      </c>
      <c r="H7" s="70" t="s">
        <v>13</v>
      </c>
      <c r="I7" s="70" t="s">
        <v>14</v>
      </c>
      <c r="J7" s="68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5" si="0">F8+G8</f>
        <v>0</v>
      </c>
      <c r="I8" s="96"/>
      <c r="J8" s="97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6"/>
      <c r="J9" s="98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6"/>
      <c r="J10" s="98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6"/>
      <c r="J11" s="98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6"/>
      <c r="J12" s="98"/>
    </row>
    <row r="13" s="62" customFormat="1" customHeight="1" spans="1:10">
      <c r="A13" s="77"/>
      <c r="B13" s="78" t="s">
        <v>17</v>
      </c>
      <c r="C13" s="79">
        <f>SUM(C8)</f>
        <v>0</v>
      </c>
      <c r="D13" s="79">
        <f>SUM(D8)</f>
        <v>0</v>
      </c>
      <c r="E13" s="79">
        <f>SUM(E8)</f>
        <v>0</v>
      </c>
      <c r="F13" s="79">
        <f>SUM(F8:F12)</f>
        <v>0</v>
      </c>
      <c r="G13" s="79">
        <f t="shared" ref="G13:H13" si="1">SUM(G8:G12)</f>
        <v>0</v>
      </c>
      <c r="H13" s="79">
        <f t="shared" si="1"/>
        <v>0</v>
      </c>
      <c r="I13" s="99"/>
      <c r="J13" s="100"/>
    </row>
    <row r="14" customHeight="1" spans="1:10">
      <c r="A14" s="80">
        <v>2</v>
      </c>
      <c r="B14" s="81" t="s">
        <v>18</v>
      </c>
      <c r="C14" s="82">
        <v>0</v>
      </c>
      <c r="D14" s="80"/>
      <c r="E14" s="82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6"/>
      <c r="J14" s="101" t="s">
        <v>19</v>
      </c>
    </row>
    <row r="15" customHeight="1" spans="1:10">
      <c r="A15" s="83"/>
      <c r="B15" s="84"/>
      <c r="C15" s="85"/>
      <c r="D15" s="83"/>
      <c r="E15" s="85"/>
      <c r="F15" s="75">
        <v>0</v>
      </c>
      <c r="G15" s="75">
        <v>0</v>
      </c>
      <c r="H15" s="75">
        <f t="shared" ref="H15" si="3">F15+G15</f>
        <v>0</v>
      </c>
      <c r="I15" s="96"/>
      <c r="J15" s="98"/>
    </row>
    <row r="16" s="62" customFormat="1" customHeight="1" spans="1:10">
      <c r="A16" s="77"/>
      <c r="B16" s="78" t="s">
        <v>20</v>
      </c>
      <c r="C16" s="79">
        <f>SUM(C14)</f>
        <v>0</v>
      </c>
      <c r="D16" s="79">
        <f>SUM(D14)</f>
        <v>0</v>
      </c>
      <c r="E16" s="79">
        <f>SUM(E14)</f>
        <v>0</v>
      </c>
      <c r="F16" s="79">
        <f>SUM(F14:F15)</f>
        <v>0</v>
      </c>
      <c r="G16" s="79">
        <f>SUM(G14:G15)</f>
        <v>0</v>
      </c>
      <c r="H16" s="79">
        <f>SUM(H14:H15)</f>
        <v>0</v>
      </c>
      <c r="I16" s="99"/>
      <c r="J16" s="100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>
        <v>0</v>
      </c>
      <c r="G17" s="75">
        <v>0</v>
      </c>
      <c r="H17" s="75">
        <f t="shared" si="0"/>
        <v>0</v>
      </c>
      <c r="I17" s="96"/>
      <c r="J17" s="102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6"/>
      <c r="J18" s="103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6"/>
      <c r="J19" s="103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6"/>
      <c r="J20" s="103"/>
    </row>
    <row r="21" s="62" customFormat="1" customHeight="1" spans="1:10">
      <c r="A21" s="77"/>
      <c r="B21" s="78" t="s">
        <v>23</v>
      </c>
      <c r="C21" s="79">
        <f>SUM(C17)</f>
        <v>0</v>
      </c>
      <c r="D21" s="79">
        <f t="shared" ref="D21:E21" si="4">SUM(D17)</f>
        <v>0</v>
      </c>
      <c r="E21" s="79">
        <f t="shared" si="4"/>
        <v>0</v>
      </c>
      <c r="F21" s="79">
        <f>SUM(F17:F20)</f>
        <v>0</v>
      </c>
      <c r="G21" s="79">
        <f t="shared" ref="G21:H21" si="5">SUM(G17:G20)</f>
        <v>0</v>
      </c>
      <c r="H21" s="79">
        <f t="shared" si="5"/>
        <v>0</v>
      </c>
      <c r="I21" s="99"/>
      <c r="J21" s="104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6"/>
      <c r="J22" s="102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6"/>
      <c r="J23" s="103"/>
    </row>
    <row r="24" s="62" customFormat="1" customHeight="1" spans="1:10">
      <c r="A24" s="77"/>
      <c r="B24" s="78" t="s">
        <v>26</v>
      </c>
      <c r="C24" s="79">
        <f>SUM(C22)</f>
        <v>0</v>
      </c>
      <c r="D24" s="79">
        <f t="shared" ref="D24:E24" si="6">SUM(D22)</f>
        <v>0</v>
      </c>
      <c r="E24" s="79">
        <f t="shared" si="6"/>
        <v>0</v>
      </c>
      <c r="F24" s="79">
        <f>SUM(F22:F23)</f>
        <v>0</v>
      </c>
      <c r="G24" s="79">
        <f t="shared" ref="G24:H24" si="7">SUM(G22:G23)</f>
        <v>0</v>
      </c>
      <c r="H24" s="79">
        <f t="shared" si="7"/>
        <v>0</v>
      </c>
      <c r="I24" s="99"/>
      <c r="J24" s="104"/>
    </row>
    <row r="25" customHeight="1" spans="1:10">
      <c r="A25" s="80">
        <v>5</v>
      </c>
      <c r="B25" s="81" t="s">
        <v>27</v>
      </c>
      <c r="C25" s="82">
        <v>0</v>
      </c>
      <c r="D25" s="80"/>
      <c r="E25" s="82">
        <f t="shared" si="2"/>
        <v>0</v>
      </c>
      <c r="F25" s="75">
        <v>0</v>
      </c>
      <c r="G25" s="75">
        <v>0</v>
      </c>
      <c r="H25" s="75">
        <f t="shared" si="0"/>
        <v>0</v>
      </c>
      <c r="I25" s="96"/>
      <c r="J25" s="101" t="s">
        <v>28</v>
      </c>
    </row>
    <row r="26" customHeight="1" spans="1:10">
      <c r="A26" s="83"/>
      <c r="B26" s="84"/>
      <c r="C26" s="85"/>
      <c r="D26" s="83"/>
      <c r="E26" s="85"/>
      <c r="F26" s="75">
        <v>0</v>
      </c>
      <c r="G26" s="75">
        <v>0</v>
      </c>
      <c r="H26" s="75">
        <f t="shared" ref="H26" si="8">F26+G26</f>
        <v>0</v>
      </c>
      <c r="I26" s="96"/>
      <c r="J26" s="98"/>
    </row>
    <row r="27" s="62" customFormat="1" customHeight="1" spans="1:10">
      <c r="A27" s="77"/>
      <c r="B27" s="78" t="s">
        <v>29</v>
      </c>
      <c r="C27" s="79">
        <f>SUM(C25)</f>
        <v>0</v>
      </c>
      <c r="D27" s="79">
        <f t="shared" ref="D27:E27" si="9">SUM(D25)</f>
        <v>0</v>
      </c>
      <c r="E27" s="79">
        <f t="shared" si="9"/>
        <v>0</v>
      </c>
      <c r="F27" s="79">
        <f>SUM(F25:F26)</f>
        <v>0</v>
      </c>
      <c r="G27" s="79">
        <f>SUM(G25:G26)</f>
        <v>0</v>
      </c>
      <c r="H27" s="79">
        <f t="shared" ref="H27" si="10">SUM(H25:H26)</f>
        <v>0</v>
      </c>
      <c r="I27" s="99"/>
      <c r="J27" s="100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6"/>
      <c r="J28" s="101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6"/>
      <c r="J29" s="103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6"/>
      <c r="J30" s="103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6"/>
      <c r="J31" s="103"/>
    </row>
    <row r="32" s="62" customFormat="1" customHeight="1" spans="1:10">
      <c r="A32" s="77"/>
      <c r="B32" s="78" t="s">
        <v>32</v>
      </c>
      <c r="C32" s="79">
        <f>SUM(C28)</f>
        <v>0</v>
      </c>
      <c r="D32" s="79">
        <f t="shared" ref="D32:E32" si="11">SUM(D28)</f>
        <v>0</v>
      </c>
      <c r="E32" s="79">
        <f t="shared" si="11"/>
        <v>0</v>
      </c>
      <c r="F32" s="79">
        <f>SUM(F28:F31)</f>
        <v>0</v>
      </c>
      <c r="G32" s="79">
        <f t="shared" ref="G32:H32" si="12">SUM(G28:G31)</f>
        <v>0</v>
      </c>
      <c r="H32" s="79">
        <f t="shared" si="12"/>
        <v>0</v>
      </c>
      <c r="I32" s="99"/>
      <c r="J32" s="104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6"/>
      <c r="J33" s="105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6"/>
      <c r="J34" s="106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6"/>
      <c r="J35" s="106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6"/>
      <c r="J36" s="106"/>
    </row>
    <row r="37" s="62" customFormat="1" customHeight="1" spans="1:10">
      <c r="A37" s="77"/>
      <c r="B37" s="78" t="s">
        <v>34</v>
      </c>
      <c r="C37" s="79">
        <f>SUM(C33)</f>
        <v>0</v>
      </c>
      <c r="D37" s="79">
        <f t="shared" ref="D37:E37" si="13">SUM(D33)</f>
        <v>0</v>
      </c>
      <c r="E37" s="79">
        <f t="shared" si="13"/>
        <v>0</v>
      </c>
      <c r="F37" s="79">
        <f>SUM(F33:F36)</f>
        <v>0</v>
      </c>
      <c r="G37" s="79">
        <f t="shared" ref="G37:H37" si="14">SUM(G33:G36)</f>
        <v>0</v>
      </c>
      <c r="H37" s="79">
        <f t="shared" si="14"/>
        <v>0</v>
      </c>
      <c r="I37" s="99"/>
      <c r="J37" s="107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6"/>
      <c r="J38" s="102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6"/>
      <c r="J39" s="103"/>
    </row>
    <row r="40" s="62" customFormat="1" customHeight="1" spans="1:10">
      <c r="A40" s="77"/>
      <c r="B40" s="78" t="s">
        <v>37</v>
      </c>
      <c r="C40" s="79">
        <f>SUM(C38)</f>
        <v>0</v>
      </c>
      <c r="D40" s="79">
        <f t="shared" ref="D40:E40" si="15">SUM(D38)</f>
        <v>0</v>
      </c>
      <c r="E40" s="79">
        <f t="shared" si="15"/>
        <v>0</v>
      </c>
      <c r="F40" s="79">
        <f>SUM(F38:F39)</f>
        <v>0</v>
      </c>
      <c r="G40" s="79">
        <f t="shared" ref="G40:H40" si="16">SUM(G38:G39)</f>
        <v>0</v>
      </c>
      <c r="H40" s="79">
        <f t="shared" si="16"/>
        <v>0</v>
      </c>
      <c r="I40" s="99"/>
      <c r="J40" s="104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6"/>
      <c r="J41" s="101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6"/>
      <c r="J42" s="98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6"/>
      <c r="J43" s="98"/>
    </row>
    <row r="44" s="62" customFormat="1" customHeight="1" spans="1:10">
      <c r="A44" s="77"/>
      <c r="B44" s="78" t="s">
        <v>40</v>
      </c>
      <c r="C44" s="79">
        <f>SUM(C41)</f>
        <v>0</v>
      </c>
      <c r="D44" s="79">
        <f t="shared" ref="D44:E44" si="17">SUM(D41)</f>
        <v>0</v>
      </c>
      <c r="E44" s="79">
        <f t="shared" si="17"/>
        <v>0</v>
      </c>
      <c r="F44" s="79">
        <f>SUM(F41:F43)</f>
        <v>0</v>
      </c>
      <c r="G44" s="79">
        <f t="shared" ref="G44:H44" si="18">SUM(G41:G43)</f>
        <v>0</v>
      </c>
      <c r="H44" s="79">
        <f t="shared" si="18"/>
        <v>0</v>
      </c>
      <c r="I44" s="99"/>
      <c r="J44" s="100"/>
    </row>
    <row r="45" customHeight="1" spans="1:10">
      <c r="A45" s="80">
        <v>10</v>
      </c>
      <c r="B45" s="74" t="s">
        <v>41</v>
      </c>
      <c r="C45" s="75">
        <v>0</v>
      </c>
      <c r="D45" s="76"/>
      <c r="E45" s="75">
        <f t="shared" si="2"/>
        <v>0</v>
      </c>
      <c r="F45" s="75">
        <v>0</v>
      </c>
      <c r="G45" s="75">
        <v>0</v>
      </c>
      <c r="H45" s="75">
        <f t="shared" si="0"/>
        <v>0</v>
      </c>
      <c r="I45" s="96"/>
      <c r="J45" s="105"/>
    </row>
    <row r="46" customHeight="1" spans="1:10">
      <c r="A46" s="86"/>
      <c r="B46" s="74"/>
      <c r="C46" s="75"/>
      <c r="D46" s="76"/>
      <c r="E46" s="75"/>
      <c r="F46" s="75">
        <v>0</v>
      </c>
      <c r="G46" s="75">
        <v>0</v>
      </c>
      <c r="H46" s="75">
        <f t="shared" ref="H46:H51" si="19">F46+G46</f>
        <v>0</v>
      </c>
      <c r="I46" s="96"/>
      <c r="J46" s="106"/>
    </row>
    <row r="47" customHeight="1" spans="1:10">
      <c r="A47" s="86"/>
      <c r="B47" s="74"/>
      <c r="C47" s="75"/>
      <c r="D47" s="76"/>
      <c r="E47" s="75"/>
      <c r="F47" s="75">
        <v>0</v>
      </c>
      <c r="G47" s="75">
        <v>0</v>
      </c>
      <c r="H47" s="75">
        <f t="shared" si="19"/>
        <v>0</v>
      </c>
      <c r="I47" s="96"/>
      <c r="J47" s="106"/>
    </row>
    <row r="48" customHeight="1" spans="1:10">
      <c r="A48" s="86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6"/>
      <c r="J48" s="106"/>
    </row>
    <row r="49" customHeight="1" spans="1:10">
      <c r="A49" s="86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6"/>
      <c r="J49" s="106"/>
    </row>
    <row r="50" customHeight="1" spans="1:10">
      <c r="A50" s="86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6"/>
      <c r="J50" s="106"/>
    </row>
    <row r="51" customHeight="1" spans="1:10">
      <c r="A51" s="83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6"/>
      <c r="J51" s="106"/>
    </row>
    <row r="52" s="62" customFormat="1" customHeight="1" spans="1:10">
      <c r="A52" s="77"/>
      <c r="B52" s="78" t="s">
        <v>42</v>
      </c>
      <c r="C52" s="79">
        <f>SUM(C45)</f>
        <v>0</v>
      </c>
      <c r="D52" s="79">
        <f t="shared" ref="D52:E52" si="20">SUM(D45)</f>
        <v>0</v>
      </c>
      <c r="E52" s="79">
        <f t="shared" si="20"/>
        <v>0</v>
      </c>
      <c r="F52" s="79">
        <f>SUM(F45:F51)</f>
        <v>0</v>
      </c>
      <c r="G52" s="79">
        <f t="shared" ref="G52:H52" si="21">SUM(G45:G51)</f>
        <v>0</v>
      </c>
      <c r="H52" s="79">
        <f t="shared" si="21"/>
        <v>0</v>
      </c>
      <c r="I52" s="99"/>
      <c r="J52" s="107"/>
    </row>
    <row r="53" customHeight="1" spans="1:10">
      <c r="A53" s="77"/>
      <c r="B53" s="78" t="s">
        <v>43</v>
      </c>
      <c r="C53" s="79">
        <f>SUM(C52,C44,C40,C37,C32,C27,C24,C21,C16,C13)</f>
        <v>0</v>
      </c>
      <c r="D53" s="79">
        <f t="shared" ref="D53:H53" si="22">SUM(D52,D44,D40,D37,D32,D27,D24,D21,D16,D13)</f>
        <v>0</v>
      </c>
      <c r="E53" s="79">
        <f t="shared" si="22"/>
        <v>0</v>
      </c>
      <c r="F53" s="79">
        <f t="shared" si="22"/>
        <v>0</v>
      </c>
      <c r="G53" s="79">
        <f t="shared" si="22"/>
        <v>0</v>
      </c>
      <c r="H53" s="79">
        <f t="shared" si="22"/>
        <v>0</v>
      </c>
      <c r="I53" s="99"/>
      <c r="J53" s="108"/>
    </row>
    <row r="57" customHeight="1" spans="1:9">
      <c r="A57" s="87" t="s">
        <v>44</v>
      </c>
      <c r="B57" s="88"/>
      <c r="C57" s="89" t="s">
        <v>45</v>
      </c>
      <c r="D57" s="89"/>
      <c r="E57" s="89" t="s">
        <v>46</v>
      </c>
      <c r="F57" s="89"/>
      <c r="G57" s="89" t="s">
        <v>47</v>
      </c>
      <c r="H57" s="89"/>
      <c r="I57" s="109" t="s">
        <v>48</v>
      </c>
    </row>
    <row r="58" customHeight="1" spans="1:9">
      <c r="A58" s="90">
        <f>E53</f>
        <v>0</v>
      </c>
      <c r="B58" s="91"/>
      <c r="C58" s="91">
        <f>H53</f>
        <v>0</v>
      </c>
      <c r="D58" s="91"/>
      <c r="E58" s="91">
        <f>F53</f>
        <v>0</v>
      </c>
      <c r="F58" s="91"/>
      <c r="G58" s="91">
        <f>G53</f>
        <v>0</v>
      </c>
      <c r="H58" s="91"/>
      <c r="I58" s="110">
        <f>A58-C58</f>
        <v>0</v>
      </c>
    </row>
    <row r="60" customHeight="1" spans="1:9">
      <c r="A60" s="92" t="s">
        <v>49</v>
      </c>
      <c r="B60" s="93"/>
      <c r="C60" s="94" t="s">
        <v>50</v>
      </c>
      <c r="D60" s="92"/>
      <c r="E60" s="92" t="s">
        <v>51</v>
      </c>
      <c r="F60" s="92"/>
      <c r="G60" s="92" t="s">
        <v>52</v>
      </c>
      <c r="H60" s="92"/>
      <c r="I60" s="9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workbookViewId="0">
      <selection activeCell="J8" sqref="J8:K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8"/>
      <c r="J7" s="49">
        <v>43047</v>
      </c>
      <c r="K7" s="4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50"/>
      <c r="J8" s="15" t="s">
        <v>66</v>
      </c>
      <c r="K8" s="5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5" t="s">
        <v>74</v>
      </c>
      <c r="F11" s="26"/>
      <c r="G11" s="27">
        <v>550</v>
      </c>
      <c r="H11" s="27">
        <v>550</v>
      </c>
      <c r="I11" s="52"/>
      <c r="J11" s="53"/>
      <c r="K11" s="54" t="s">
        <v>75</v>
      </c>
    </row>
    <row r="12" ht="20.1" customHeight="1" spans="2:11">
      <c r="B12" s="22"/>
      <c r="C12" s="23"/>
      <c r="D12" s="28"/>
      <c r="E12" s="29"/>
      <c r="F12" s="30"/>
      <c r="G12" s="27">
        <v>1360</v>
      </c>
      <c r="H12" s="27">
        <v>1360</v>
      </c>
      <c r="I12" s="52"/>
      <c r="J12" s="53"/>
      <c r="K12" s="54" t="s">
        <v>76</v>
      </c>
    </row>
    <row r="13" ht="20.1" customHeight="1" spans="2:11">
      <c r="B13" s="22">
        <v>2</v>
      </c>
      <c r="C13" s="23"/>
      <c r="D13" s="28"/>
      <c r="E13" s="25" t="s">
        <v>77</v>
      </c>
      <c r="F13" s="26"/>
      <c r="G13" s="27">
        <v>110</v>
      </c>
      <c r="H13" s="27">
        <v>110</v>
      </c>
      <c r="I13" s="52"/>
      <c r="J13" s="53"/>
      <c r="K13" s="54" t="s">
        <v>78</v>
      </c>
    </row>
    <row r="14" ht="20.1" customHeight="1" spans="2:11">
      <c r="B14" s="22">
        <v>2</v>
      </c>
      <c r="C14" s="23"/>
      <c r="D14" s="28"/>
      <c r="E14" s="31"/>
      <c r="F14" s="32"/>
      <c r="G14" s="27">
        <v>98</v>
      </c>
      <c r="H14" s="27">
        <v>98</v>
      </c>
      <c r="I14" s="52"/>
      <c r="J14" s="53"/>
      <c r="K14" s="54" t="s">
        <v>79</v>
      </c>
    </row>
    <row r="15" ht="20.1" customHeight="1" spans="2:11">
      <c r="B15" s="22"/>
      <c r="C15" s="23"/>
      <c r="D15" s="28"/>
      <c r="E15" s="31"/>
      <c r="F15" s="32"/>
      <c r="G15" s="27">
        <v>33</v>
      </c>
      <c r="H15" s="27">
        <v>33</v>
      </c>
      <c r="I15" s="52"/>
      <c r="J15" s="53"/>
      <c r="K15" s="54" t="s">
        <v>80</v>
      </c>
    </row>
    <row r="16" ht="20.1" customHeight="1" spans="2:11">
      <c r="B16" s="22">
        <v>2</v>
      </c>
      <c r="C16" s="23"/>
      <c r="D16" s="28"/>
      <c r="E16" s="31"/>
      <c r="F16" s="32"/>
      <c r="G16" s="27">
        <v>44</v>
      </c>
      <c r="H16" s="27">
        <v>44</v>
      </c>
      <c r="I16" s="52"/>
      <c r="J16" s="53"/>
      <c r="K16" s="54" t="s">
        <v>81</v>
      </c>
    </row>
    <row r="17" ht="20.1" customHeight="1" spans="2:11">
      <c r="B17" s="22">
        <v>2</v>
      </c>
      <c r="C17" s="23"/>
      <c r="D17" s="28"/>
      <c r="E17" s="31"/>
      <c r="F17" s="32"/>
      <c r="G17" s="27">
        <v>21</v>
      </c>
      <c r="H17" s="27">
        <v>21</v>
      </c>
      <c r="I17" s="52"/>
      <c r="J17" s="53"/>
      <c r="K17" s="54" t="s">
        <v>82</v>
      </c>
    </row>
    <row r="18" ht="20.1" customHeight="1" spans="2:11">
      <c r="B18" s="22">
        <v>2</v>
      </c>
      <c r="C18" s="23"/>
      <c r="D18" s="28"/>
      <c r="E18" s="31"/>
      <c r="F18" s="32"/>
      <c r="G18" s="27">
        <v>78</v>
      </c>
      <c r="H18" s="27">
        <v>78</v>
      </c>
      <c r="I18" s="52"/>
      <c r="J18" s="53"/>
      <c r="K18" s="54" t="s">
        <v>83</v>
      </c>
    </row>
    <row r="19" ht="20.1" customHeight="1" spans="2:11">
      <c r="B19" s="22">
        <v>2</v>
      </c>
      <c r="C19" s="23"/>
      <c r="D19" s="28"/>
      <c r="E19" s="31"/>
      <c r="F19" s="32"/>
      <c r="G19" s="27">
        <v>75</v>
      </c>
      <c r="H19" s="27">
        <v>75</v>
      </c>
      <c r="I19" s="52"/>
      <c r="J19" s="53"/>
      <c r="K19" s="54" t="s">
        <v>84</v>
      </c>
    </row>
    <row r="20" ht="20.1" customHeight="1" spans="2:11">
      <c r="B20" s="22">
        <v>2</v>
      </c>
      <c r="C20" s="23"/>
      <c r="D20" s="28"/>
      <c r="E20" s="31"/>
      <c r="F20" s="32"/>
      <c r="G20" s="27">
        <v>10</v>
      </c>
      <c r="H20" s="27">
        <v>10</v>
      </c>
      <c r="I20" s="52"/>
      <c r="J20" s="53"/>
      <c r="K20" s="54" t="s">
        <v>85</v>
      </c>
    </row>
    <row r="21" ht="20.1" customHeight="1" spans="2:11">
      <c r="B21" s="22">
        <v>2</v>
      </c>
      <c r="C21" s="23"/>
      <c r="D21" s="33"/>
      <c r="E21" s="29"/>
      <c r="F21" s="30"/>
      <c r="G21" s="27">
        <v>48</v>
      </c>
      <c r="H21" s="27">
        <v>48</v>
      </c>
      <c r="I21" s="52"/>
      <c r="J21" s="53"/>
      <c r="K21" s="54" t="s">
        <v>86</v>
      </c>
    </row>
    <row r="22" ht="20.1" customHeight="1" spans="2:11">
      <c r="B22" s="22">
        <v>3</v>
      </c>
      <c r="C22" s="23"/>
      <c r="D22" s="34"/>
      <c r="E22" s="22" t="s">
        <v>87</v>
      </c>
      <c r="F22" s="23"/>
      <c r="G22" s="27">
        <v>0</v>
      </c>
      <c r="H22" s="27"/>
      <c r="I22" s="52"/>
      <c r="J22" s="53"/>
      <c r="K22" s="54" t="s">
        <v>88</v>
      </c>
    </row>
    <row r="23" ht="20.1" customHeight="1" spans="2:11">
      <c r="B23" s="22">
        <v>4</v>
      </c>
      <c r="C23" s="23"/>
      <c r="D23" s="35"/>
      <c r="E23" s="25" t="s">
        <v>89</v>
      </c>
      <c r="F23" s="26"/>
      <c r="G23" s="27">
        <v>51</v>
      </c>
      <c r="H23" s="27">
        <v>51</v>
      </c>
      <c r="I23" s="52"/>
      <c r="J23" s="53"/>
      <c r="K23" s="54" t="s">
        <v>90</v>
      </c>
    </row>
    <row r="24" ht="34" customHeight="1" spans="2:11">
      <c r="B24" s="22">
        <v>4</v>
      </c>
      <c r="C24" s="23"/>
      <c r="D24" s="35"/>
      <c r="E24" s="31"/>
      <c r="F24" s="32"/>
      <c r="G24" s="27">
        <v>150</v>
      </c>
      <c r="H24" s="27">
        <v>150</v>
      </c>
      <c r="I24" s="52"/>
      <c r="J24" s="53"/>
      <c r="K24" s="55" t="s">
        <v>91</v>
      </c>
    </row>
    <row r="25" ht="34" customHeight="1" spans="2:11">
      <c r="B25" s="22"/>
      <c r="C25" s="23"/>
      <c r="D25" s="35"/>
      <c r="E25" s="31"/>
      <c r="F25" s="32"/>
      <c r="G25" s="27">
        <v>39</v>
      </c>
      <c r="H25" s="27">
        <v>39</v>
      </c>
      <c r="I25" s="52"/>
      <c r="J25" s="53"/>
      <c r="K25" s="54" t="s">
        <v>92</v>
      </c>
    </row>
    <row r="26" ht="31" customHeight="1" spans="2:11">
      <c r="B26" s="22">
        <v>4</v>
      </c>
      <c r="C26" s="23"/>
      <c r="D26" s="35"/>
      <c r="E26" s="31"/>
      <c r="F26" s="32"/>
      <c r="G26" s="27">
        <v>184</v>
      </c>
      <c r="H26" s="27">
        <v>184</v>
      </c>
      <c r="I26" s="52"/>
      <c r="J26" s="53"/>
      <c r="K26" s="55" t="s">
        <v>93</v>
      </c>
    </row>
    <row r="27" ht="34" customHeight="1" spans="2:11">
      <c r="B27" s="22"/>
      <c r="C27" s="23"/>
      <c r="D27" s="35"/>
      <c r="E27" s="31"/>
      <c r="F27" s="32"/>
      <c r="G27" s="27">
        <v>47</v>
      </c>
      <c r="H27" s="27">
        <v>47</v>
      </c>
      <c r="I27" s="52"/>
      <c r="J27" s="53"/>
      <c r="K27" s="54" t="s">
        <v>94</v>
      </c>
    </row>
    <row r="28" ht="33" customHeight="1" spans="2:11">
      <c r="B28" s="22">
        <v>4</v>
      </c>
      <c r="C28" s="23"/>
      <c r="D28" s="35"/>
      <c r="E28" s="31"/>
      <c r="F28" s="32"/>
      <c r="G28" s="27">
        <v>131</v>
      </c>
      <c r="H28" s="27">
        <v>131</v>
      </c>
      <c r="I28" s="52"/>
      <c r="J28" s="53"/>
      <c r="K28" s="55" t="s">
        <v>95</v>
      </c>
    </row>
    <row r="29" ht="32" customHeight="1" spans="2:11">
      <c r="B29" s="22">
        <v>4</v>
      </c>
      <c r="C29" s="23"/>
      <c r="D29" s="35"/>
      <c r="E29" s="31"/>
      <c r="F29" s="32"/>
      <c r="G29" s="27">
        <v>114.5</v>
      </c>
      <c r="H29" s="27">
        <v>114.5</v>
      </c>
      <c r="I29" s="52"/>
      <c r="J29" s="53"/>
      <c r="K29" s="55" t="s">
        <v>96</v>
      </c>
    </row>
    <row r="30" ht="20.1" customHeight="1" spans="2:11">
      <c r="B30" s="22">
        <v>4</v>
      </c>
      <c r="C30" s="23"/>
      <c r="D30" s="35"/>
      <c r="E30" s="31"/>
      <c r="F30" s="32"/>
      <c r="G30" s="27">
        <v>39</v>
      </c>
      <c r="H30" s="27">
        <v>39</v>
      </c>
      <c r="I30" s="52"/>
      <c r="J30" s="53"/>
      <c r="K30" s="54" t="s">
        <v>97</v>
      </c>
    </row>
    <row r="31" ht="20.1" customHeight="1" spans="2:11">
      <c r="B31" s="22">
        <v>4</v>
      </c>
      <c r="C31" s="23"/>
      <c r="D31" s="35"/>
      <c r="E31" s="29"/>
      <c r="F31" s="30"/>
      <c r="G31" s="27">
        <v>45</v>
      </c>
      <c r="H31" s="27">
        <v>45</v>
      </c>
      <c r="I31" s="52"/>
      <c r="J31" s="53"/>
      <c r="K31" s="54" t="s">
        <v>97</v>
      </c>
    </row>
    <row r="32" ht="20.1" customHeight="1" spans="2:11">
      <c r="B32" s="22">
        <v>5</v>
      </c>
      <c r="C32" s="23"/>
      <c r="D32" s="36" t="s">
        <v>41</v>
      </c>
      <c r="E32" s="37" t="s">
        <v>98</v>
      </c>
      <c r="F32" s="37"/>
      <c r="G32" s="27">
        <v>20</v>
      </c>
      <c r="H32" s="27">
        <v>20</v>
      </c>
      <c r="I32" s="52"/>
      <c r="J32" s="53"/>
      <c r="K32" s="54"/>
    </row>
    <row r="33" ht="20.1" customHeight="1" spans="2:11">
      <c r="B33" s="22">
        <v>6</v>
      </c>
      <c r="C33" s="23"/>
      <c r="D33" s="38"/>
      <c r="E33" s="37"/>
      <c r="F33" s="37"/>
      <c r="G33" s="27">
        <v>0</v>
      </c>
      <c r="H33" s="27"/>
      <c r="I33" s="52"/>
      <c r="J33" s="53"/>
      <c r="K33" s="54"/>
    </row>
    <row r="34" ht="20.1" customHeight="1" spans="2:11">
      <c r="B34" s="22">
        <v>7</v>
      </c>
      <c r="C34" s="23"/>
      <c r="D34" s="39"/>
      <c r="E34" s="37"/>
      <c r="F34" s="37"/>
      <c r="G34" s="27">
        <v>0</v>
      </c>
      <c r="H34" s="27"/>
      <c r="I34" s="52"/>
      <c r="J34" s="53"/>
      <c r="K34" s="54"/>
    </row>
    <row r="35" ht="20.1" customHeight="1" spans="2:11">
      <c r="B35" s="19" t="s">
        <v>43</v>
      </c>
      <c r="C35" s="40"/>
      <c r="D35" s="40"/>
      <c r="E35" s="40"/>
      <c r="F35" s="20"/>
      <c r="G35" s="41">
        <f>SUM(G11:G34)</f>
        <v>3247.5</v>
      </c>
      <c r="H35" s="41">
        <f>SUM(H11:H34)</f>
        <v>3247.5</v>
      </c>
      <c r="I35" s="56">
        <f>SUM(I11:J34)</f>
        <v>0</v>
      </c>
      <c r="J35" s="57"/>
      <c r="K35" s="58"/>
    </row>
    <row r="36" ht="20.1" customHeight="1" spans="2:11">
      <c r="B36" s="16"/>
      <c r="C36" s="16"/>
      <c r="D36" s="16"/>
      <c r="E36" s="16"/>
      <c r="F36" s="16"/>
      <c r="G36" s="16"/>
      <c r="H36" s="16"/>
      <c r="I36" s="16"/>
      <c r="J36" s="59"/>
      <c r="K36" s="16"/>
    </row>
    <row r="37" ht="20.1" customHeight="1" spans="2:11">
      <c r="B37" s="21" t="s">
        <v>70</v>
      </c>
      <c r="C37" s="21"/>
      <c r="D37" s="21"/>
      <c r="E37" s="21"/>
      <c r="F37" s="21"/>
      <c r="G37" s="21" t="s">
        <v>99</v>
      </c>
      <c r="H37" s="21"/>
      <c r="I37" s="21"/>
      <c r="J37" s="21"/>
      <c r="K37" s="21" t="s">
        <v>100</v>
      </c>
    </row>
    <row r="38" ht="20.1" customHeight="1" spans="2:11">
      <c r="B38" s="42">
        <f>H35</f>
        <v>3247.5</v>
      </c>
      <c r="C38" s="42"/>
      <c r="D38" s="42"/>
      <c r="E38" s="42"/>
      <c r="F38" s="42"/>
      <c r="G38" s="42">
        <f>I35</f>
        <v>0</v>
      </c>
      <c r="H38" s="42"/>
      <c r="I38" s="42"/>
      <c r="J38" s="42"/>
      <c r="K38" s="60">
        <f>SUM(B38:J38)</f>
        <v>3247.5</v>
      </c>
    </row>
    <row r="39" ht="20.1" customHeight="1" spans="2:11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ht="20.1" customHeight="1" spans="2:11">
      <c r="B40" s="16" t="s">
        <v>101</v>
      </c>
      <c r="C40" s="16"/>
      <c r="D40" s="16"/>
      <c r="E40" s="16"/>
      <c r="F40" s="16" t="s">
        <v>50</v>
      </c>
      <c r="G40" s="16" t="s">
        <v>102</v>
      </c>
      <c r="H40" s="16"/>
      <c r="I40" s="16"/>
      <c r="J40" s="16" t="s">
        <v>52</v>
      </c>
      <c r="K40" s="16"/>
    </row>
    <row r="43" ht="18.75" spans="1:11">
      <c r="A43" s="2" t="s">
        <v>103</v>
      </c>
      <c r="B43" s="2"/>
      <c r="C43" s="2"/>
      <c r="D43" s="2"/>
      <c r="E43" s="2"/>
      <c r="F43" s="2"/>
      <c r="G43" s="2"/>
      <c r="H43" s="2"/>
      <c r="I43" s="2"/>
      <c r="J43" s="2"/>
      <c r="K43" s="2"/>
    </row>
    <row r="45" ht="20.1" customHeight="1" spans="2:11">
      <c r="B45" s="4"/>
      <c r="C45" s="5"/>
      <c r="D45" s="6" t="s">
        <v>54</v>
      </c>
      <c r="E45" s="6"/>
      <c r="F45" s="7" t="str">
        <f>F5</f>
        <v>岑余</v>
      </c>
      <c r="G45" s="7"/>
      <c r="H45" s="6" t="s">
        <v>56</v>
      </c>
      <c r="I45" s="5"/>
      <c r="J45" s="7" t="str">
        <f>J5</f>
        <v>业务助理</v>
      </c>
      <c r="K45" s="46"/>
    </row>
    <row r="46" ht="20.1" customHeight="1" spans="2:11">
      <c r="B46" s="8"/>
      <c r="C46" s="9"/>
      <c r="D46" s="10" t="s">
        <v>58</v>
      </c>
      <c r="E46" s="10"/>
      <c r="F46" s="11" t="str">
        <f>F6</f>
        <v>北京</v>
      </c>
      <c r="G46" s="11"/>
      <c r="H46" s="10" t="s">
        <v>60</v>
      </c>
      <c r="I46" s="9"/>
      <c r="J46" s="11" t="str">
        <f>J6</f>
        <v>成都事业部</v>
      </c>
      <c r="K46" s="47"/>
    </row>
    <row r="47" ht="20.1" customHeight="1" spans="2:11">
      <c r="B47" s="8"/>
      <c r="C47" s="9"/>
      <c r="D47" s="10" t="s">
        <v>62</v>
      </c>
      <c r="E47" s="10"/>
      <c r="F47" s="11" t="str">
        <f>F7</f>
        <v>10月30日-11月6日</v>
      </c>
      <c r="G47" s="11"/>
      <c r="H47" s="10" t="s">
        <v>64</v>
      </c>
      <c r="I47" s="48"/>
      <c r="J47" s="49">
        <v>43047</v>
      </c>
      <c r="K47" s="47"/>
    </row>
    <row r="48" ht="20.1" customHeight="1" spans="2:11">
      <c r="B48" s="12"/>
      <c r="C48" s="13"/>
      <c r="D48" s="14"/>
      <c r="E48" s="14"/>
      <c r="F48" s="15"/>
      <c r="G48" s="15"/>
      <c r="H48" s="14" t="s">
        <v>65</v>
      </c>
      <c r="I48" s="50"/>
      <c r="J48" s="15" t="str">
        <f>J8</f>
        <v>HMOA-171104-STY600</v>
      </c>
      <c r="K48" s="51"/>
    </row>
    <row r="49" ht="20.1" customHeight="1"/>
    <row r="50" ht="20.1" customHeight="1" spans="2:11">
      <c r="B50" s="37"/>
      <c r="C50" s="37"/>
      <c r="D50" s="43" t="s">
        <v>104</v>
      </c>
      <c r="E50" s="37" t="s">
        <v>105</v>
      </c>
      <c r="F50" s="37"/>
      <c r="G50" s="27" t="s">
        <v>106</v>
      </c>
      <c r="H50" s="27" t="s">
        <v>107</v>
      </c>
      <c r="I50" s="27" t="s">
        <v>43</v>
      </c>
      <c r="J50" s="27"/>
      <c r="K50" s="61" t="s">
        <v>72</v>
      </c>
    </row>
    <row r="51" ht="20.1" customHeight="1" spans="2:11">
      <c r="B51" s="37">
        <v>1</v>
      </c>
      <c r="C51" s="37"/>
      <c r="D51" s="44" t="s">
        <v>59</v>
      </c>
      <c r="E51" s="37" t="s">
        <v>63</v>
      </c>
      <c r="F51" s="37"/>
      <c r="G51" s="27">
        <v>100</v>
      </c>
      <c r="H51" s="27">
        <v>8</v>
      </c>
      <c r="I51" s="52">
        <v>1000</v>
      </c>
      <c r="J51" s="53"/>
      <c r="K51" s="55" t="s">
        <v>108</v>
      </c>
    </row>
    <row r="52" ht="20.1" customHeight="1" spans="2:11">
      <c r="B52" s="37">
        <v>2</v>
      </c>
      <c r="C52" s="37"/>
      <c r="D52" s="44"/>
      <c r="E52" s="37"/>
      <c r="F52" s="37"/>
      <c r="G52" s="27">
        <v>0</v>
      </c>
      <c r="H52" s="27">
        <v>0</v>
      </c>
      <c r="I52" s="52">
        <f t="shared" ref="I52:I53" si="0">G52*H52</f>
        <v>0</v>
      </c>
      <c r="J52" s="53"/>
      <c r="K52" s="55"/>
    </row>
    <row r="53" ht="20.1" customHeight="1" spans="2:11">
      <c r="B53" s="37">
        <v>3</v>
      </c>
      <c r="C53" s="37"/>
      <c r="D53" s="44"/>
      <c r="E53" s="37"/>
      <c r="F53" s="37"/>
      <c r="G53" s="27">
        <v>0</v>
      </c>
      <c r="H53" s="27">
        <v>0</v>
      </c>
      <c r="I53" s="52">
        <f t="shared" si="0"/>
        <v>0</v>
      </c>
      <c r="J53" s="53"/>
      <c r="K53" s="55"/>
    </row>
    <row r="54" ht="20.1" customHeight="1" spans="2:11">
      <c r="B54" s="19" t="s">
        <v>43</v>
      </c>
      <c r="C54" s="40"/>
      <c r="D54" s="40"/>
      <c r="E54" s="40"/>
      <c r="F54" s="20"/>
      <c r="G54" s="41"/>
      <c r="H54" s="41">
        <f>SUM(H36:H53)</f>
        <v>8</v>
      </c>
      <c r="I54" s="56">
        <f>SUM(I51:J53)</f>
        <v>1000</v>
      </c>
      <c r="J54" s="57"/>
      <c r="K54" s="58"/>
    </row>
    <row r="55" ht="20.1" customHeight="1" spans="2:11">
      <c r="B55" s="16" t="s">
        <v>101</v>
      </c>
      <c r="C55" s="16"/>
      <c r="D55" s="16"/>
      <c r="E55" s="16"/>
      <c r="F55" s="16" t="s">
        <v>50</v>
      </c>
      <c r="G55" s="16" t="s">
        <v>102</v>
      </c>
      <c r="H55" s="16"/>
      <c r="I55" s="16"/>
      <c r="J55" s="16" t="s">
        <v>52</v>
      </c>
      <c r="K55" s="16"/>
    </row>
  </sheetData>
  <mergeCells count="9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3:C13"/>
    <mergeCell ref="I13:J13"/>
    <mergeCell ref="B14:C14"/>
    <mergeCell ref="I14:J14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E22:F22"/>
    <mergeCell ref="I22:J22"/>
    <mergeCell ref="B23:C23"/>
    <mergeCell ref="I23:J23"/>
    <mergeCell ref="B24:C24"/>
    <mergeCell ref="I24:J24"/>
    <mergeCell ref="I25:J25"/>
    <mergeCell ref="B26:C26"/>
    <mergeCell ref="I26:J26"/>
    <mergeCell ref="I27:J27"/>
    <mergeCell ref="B28:C28"/>
    <mergeCell ref="I28:J28"/>
    <mergeCell ref="B29:C29"/>
    <mergeCell ref="I29:J29"/>
    <mergeCell ref="B30:C30"/>
    <mergeCell ref="I30:J30"/>
    <mergeCell ref="B31:C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B37:F37"/>
    <mergeCell ref="G37:J37"/>
    <mergeCell ref="B38:F38"/>
    <mergeCell ref="G38:J38"/>
    <mergeCell ref="A43:K43"/>
    <mergeCell ref="F45:G45"/>
    <mergeCell ref="J45:K45"/>
    <mergeCell ref="F46:G46"/>
    <mergeCell ref="J46:K46"/>
    <mergeCell ref="F47:G47"/>
    <mergeCell ref="J47:K47"/>
    <mergeCell ref="J48:K48"/>
    <mergeCell ref="B50:C50"/>
    <mergeCell ref="E50:F50"/>
    <mergeCell ref="I50:J50"/>
    <mergeCell ref="B51:C51"/>
    <mergeCell ref="E51:F51"/>
    <mergeCell ref="I51:J51"/>
    <mergeCell ref="B52:C52"/>
    <mergeCell ref="E52:F52"/>
    <mergeCell ref="I52:J52"/>
    <mergeCell ref="B53:C53"/>
    <mergeCell ref="E53:F53"/>
    <mergeCell ref="I53:J53"/>
    <mergeCell ref="B54:F54"/>
    <mergeCell ref="I54:J54"/>
    <mergeCell ref="D11:D21"/>
    <mergeCell ref="D32:D34"/>
    <mergeCell ref="E11:F12"/>
    <mergeCell ref="E13:F21"/>
    <mergeCell ref="E23:F3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2017-11-08T07:51:10Z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