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85"/>
  </bookViews>
  <sheets>
    <sheet name="报价单" sheetId="8" r:id="rId1"/>
    <sheet name="用车明细" sheetId="19" r:id="rId2"/>
    <sheet name="火车票明细" sheetId="17" r:id="rId3"/>
    <sheet name="机票明细" sheetId="13" r:id="rId4"/>
    <sheet name="讲课费明细" sheetId="11" r:id="rId5"/>
  </sheets>
  <definedNames>
    <definedName name="_xlnm._FilterDatabase" localSheetId="1" hidden="1">用车明细!$A$1:$G$39</definedName>
  </definedNames>
  <calcPr calcId="152511"/>
</workbook>
</file>

<file path=xl/calcChain.xml><?xml version="1.0" encoding="utf-8"?>
<calcChain xmlns="http://schemas.openxmlformats.org/spreadsheetml/2006/main">
  <c r="H62" i="8" l="1"/>
  <c r="H45" i="8"/>
  <c r="H31" i="8"/>
  <c r="H30" i="8"/>
  <c r="H29" i="8"/>
  <c r="F40" i="19" l="1"/>
  <c r="H18" i="13"/>
  <c r="G17" i="17" l="1"/>
  <c r="H53" i="8"/>
  <c r="H79" i="8"/>
  <c r="H52" i="8"/>
  <c r="H51" i="8" l="1"/>
  <c r="H50" i="8"/>
  <c r="H36" i="8"/>
  <c r="H37" i="8"/>
  <c r="H38" i="8"/>
  <c r="H39" i="8"/>
  <c r="H40" i="8"/>
  <c r="H41" i="8"/>
  <c r="H42" i="8"/>
  <c r="H43" i="8"/>
  <c r="H44" i="8"/>
  <c r="H34" i="8"/>
  <c r="H48" i="8"/>
  <c r="H49" i="8"/>
  <c r="H23" i="8"/>
  <c r="H24" i="8"/>
  <c r="H25" i="8"/>
  <c r="H26" i="8"/>
  <c r="H27" i="8"/>
  <c r="H28" i="8"/>
  <c r="H10" i="8"/>
  <c r="H11" i="8"/>
  <c r="H12" i="8"/>
  <c r="H13" i="8"/>
  <c r="H14" i="8"/>
  <c r="H15" i="8"/>
  <c r="H16" i="8"/>
  <c r="H17" i="8"/>
  <c r="H18" i="8"/>
  <c r="H19" i="8"/>
  <c r="B15" i="11"/>
  <c r="H65" i="8"/>
  <c r="H66" i="8" s="1"/>
  <c r="H78" i="8"/>
  <c r="H80" i="8" s="1"/>
  <c r="H74" i="8"/>
  <c r="H75" i="8" s="1"/>
  <c r="H61" i="8"/>
  <c r="H58" i="8"/>
  <c r="H35" i="8"/>
  <c r="H56" i="8"/>
  <c r="H57" i="8"/>
  <c r="H59" i="8"/>
  <c r="H60" i="8"/>
  <c r="H54" i="8"/>
  <c r="H55" i="8"/>
  <c r="H20" i="8" l="1"/>
  <c r="H67" i="8"/>
  <c r="D70" i="8" l="1"/>
  <c r="H70" i="8" l="1"/>
  <c r="H71" i="8" s="1"/>
  <c r="D83" i="8" l="1"/>
  <c r="H83" i="8" s="1"/>
  <c r="H84" i="8" s="1"/>
</calcChain>
</file>

<file path=xl/sharedStrings.xml><?xml version="1.0" encoding="utf-8"?>
<sst xmlns="http://schemas.openxmlformats.org/spreadsheetml/2006/main" count="564" uniqueCount="322">
  <si>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</si>
  <si>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</si>
  <si>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</si>
  <si>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</si>
  <si>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</si>
  <si>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</si>
  <si>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</si>
  <si>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</si>
  <si>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</si>
  <si>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</si>
  <si>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</si>
  <si>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外出用餐用车</t>
    <phoneticPr fontId="2" type="noConversion"/>
  </si>
  <si>
    <t>Buick GL8商务车</t>
    <phoneticPr fontId="2" type="noConversion"/>
  </si>
  <si>
    <t>33座空调车（金龙,大宇，现代）</t>
    <phoneticPr fontId="2" type="noConversion"/>
  </si>
  <si>
    <t>45座空调车</t>
    <phoneticPr fontId="2" type="noConversion"/>
  </si>
  <si>
    <t>辆/天</t>
    <phoneticPr fontId="2" type="noConversion"/>
  </si>
  <si>
    <t>人/单程</t>
    <phoneticPr fontId="2" type="noConversion"/>
  </si>
  <si>
    <t>序号</t>
    <phoneticPr fontId="2" type="noConversion"/>
  </si>
  <si>
    <t>天数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</si>
  <si>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</si>
  <si>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</si>
  <si>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</si>
  <si>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</si>
  <si>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</si>
  <si>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</si>
  <si>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</si>
  <si>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</si>
  <si>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</si>
  <si>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</si>
  <si>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F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</si>
  <si>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</si>
  <si>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</si>
  <si>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</si>
  <si>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</si>
  <si>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</si>
  <si>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接机牌</t>
  </si>
  <si>
    <t>讲台/签到台鲜花</t>
  </si>
  <si>
    <t>机票</t>
  </si>
  <si>
    <t>C</t>
  </si>
  <si>
    <t>D</t>
  </si>
  <si>
    <t>块</t>
  </si>
  <si>
    <t>次</t>
  </si>
  <si>
    <t>工作人员费用</t>
  </si>
  <si>
    <t>接送机人员</t>
  </si>
  <si>
    <t>人数</t>
  </si>
  <si>
    <t>天数</t>
  </si>
  <si>
    <t>H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</si>
  <si>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</si>
  <si>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</si>
  <si>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</si>
  <si>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</si>
  <si>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</si>
  <si>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</si>
  <si>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</si>
  <si>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</si>
  <si>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</si>
  <si>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</si>
  <si>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</si>
  <si>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</si>
  <si>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</si>
  <si>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</si>
  <si>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</si>
  <si>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</si>
  <si>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</si>
  <si>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</si>
  <si>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</si>
  <si>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</si>
  <si>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要求两年内的新车
并注明车的品牌</t>
  </si>
  <si>
    <t>22座空调车（考斯特/其他品牌）</t>
  </si>
  <si>
    <t>33座空调车（金龙/大宇/现代）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</si>
  <si>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</si>
  <si>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</si>
  <si>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</si>
  <si>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说明流明和尺寸</t>
  </si>
  <si>
    <t>个/天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</si>
  <si>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</si>
  <si>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</si>
  <si>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</si>
  <si>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</si>
  <si>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</si>
  <si>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</si>
  <si>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</si>
  <si>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</si>
  <si>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</si>
  <si>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</si>
  <si>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B-3</t>
  </si>
  <si>
    <t>B-4</t>
  </si>
  <si>
    <t>C-1</t>
  </si>
  <si>
    <t>C-2</t>
  </si>
  <si>
    <t>C-3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</si>
  <si>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</si>
  <si>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</si>
  <si>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</si>
  <si>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</si>
  <si>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</si>
  <si>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</si>
  <si>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</si>
  <si>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</si>
  <si>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</si>
  <si>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</si>
  <si>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F-1</t>
  </si>
  <si>
    <t>G-1</t>
  </si>
  <si>
    <t>J-1</t>
  </si>
  <si>
    <t>供应商名称：</t>
  </si>
  <si>
    <t>联系人/电话：</t>
  </si>
  <si>
    <t>其他需求：</t>
  </si>
  <si>
    <t>B-1</t>
    <phoneticPr fontId="21" type="noConversion"/>
  </si>
  <si>
    <t>H-2</t>
    <phoneticPr fontId="21" type="noConversion"/>
  </si>
  <si>
    <t>经济舱（国际）</t>
    <phoneticPr fontId="21" type="noConversion"/>
  </si>
  <si>
    <t>经济舱（国内）</t>
    <phoneticPr fontId="21" type="noConversion"/>
  </si>
  <si>
    <t>H-1</t>
    <phoneticPr fontId="21" type="noConversion"/>
  </si>
  <si>
    <t>包车</t>
    <phoneticPr fontId="21" type="noConversion"/>
  </si>
  <si>
    <t>45座空调车(境外）</t>
    <phoneticPr fontId="2" type="noConversion"/>
  </si>
  <si>
    <t>国内会议</t>
  </si>
  <si>
    <t>酒店：</t>
    <phoneticPr fontId="2" type="noConversion"/>
  </si>
  <si>
    <t>会议需求表及报价表格</t>
    <phoneticPr fontId="21" type="noConversion"/>
  </si>
  <si>
    <t>报价有效期：</t>
    <phoneticPr fontId="21" type="noConversion"/>
  </si>
  <si>
    <t xml:space="preserve"> </t>
    <phoneticPr fontId="21" type="noConversion"/>
  </si>
  <si>
    <t>4座帕萨特（国内）</t>
    <phoneticPr fontId="21" type="noConversion"/>
  </si>
  <si>
    <t xml:space="preserve"> </t>
    <phoneticPr fontId="21" type="noConversion"/>
  </si>
  <si>
    <t>数量</t>
  </si>
  <si>
    <t>药物经济学论坛及教材培训会</t>
    <phoneticPr fontId="21" type="noConversion"/>
  </si>
  <si>
    <t>会议室1</t>
    <phoneticPr fontId="21" type="noConversion"/>
  </si>
  <si>
    <t>康辉集团北京国际会议展览有限公司</t>
    <phoneticPr fontId="21" type="noConversion"/>
  </si>
  <si>
    <t>郭海燕13810995220</t>
    <phoneticPr fontId="21" type="noConversion"/>
  </si>
  <si>
    <t>服务费 8%</t>
    <phoneticPr fontId="2" type="noConversion"/>
  </si>
  <si>
    <t>税金 6%</t>
    <phoneticPr fontId="21" type="noConversion"/>
  </si>
  <si>
    <t>2017.10.20</t>
    <phoneticPr fontId="21" type="noConversion"/>
  </si>
  <si>
    <t>北辰洲际酒店</t>
    <phoneticPr fontId="21" type="noConversion"/>
  </si>
  <si>
    <t>200-300人</t>
    <phoneticPr fontId="21" type="noConversion"/>
  </si>
  <si>
    <t>11月27日全天，11月26日下午</t>
    <phoneticPr fontId="21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</si>
  <si>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1" type="noConversion"/>
  </si>
  <si>
    <t>讲课费</t>
    <phoneticPr fontId="21" type="noConversion"/>
  </si>
  <si>
    <t>金额</t>
    <phoneticPr fontId="21" type="noConversion"/>
  </si>
  <si>
    <t>日期</t>
    <phoneticPr fontId="21" type="noConversion"/>
  </si>
  <si>
    <t>行政双床 （_11__月_25_日_2_晚）</t>
    <phoneticPr fontId="21" type="noConversion"/>
  </si>
  <si>
    <t>行政双床 （_11__月_27_日_1_晚）</t>
    <phoneticPr fontId="21" type="noConversion"/>
  </si>
  <si>
    <t>普通大床房（_11__月__26_日 _1__晚）</t>
    <phoneticPr fontId="21" type="noConversion"/>
  </si>
  <si>
    <t>普通大床房（_11__月__27_日 _1__晚）</t>
    <phoneticPr fontId="21" type="noConversion"/>
  </si>
  <si>
    <t>普通双床房（__11_月_26_日_1__晚）</t>
    <phoneticPr fontId="21" type="noConversion"/>
  </si>
  <si>
    <t>A-2</t>
    <phoneticPr fontId="21" type="noConversion"/>
  </si>
  <si>
    <t>人/天</t>
    <phoneticPr fontId="21" type="noConversion"/>
  </si>
  <si>
    <t>商务中心打印</t>
    <phoneticPr fontId="2" type="noConversion"/>
  </si>
  <si>
    <t>姓名</t>
    <phoneticPr fontId="21" type="noConversion"/>
  </si>
  <si>
    <t>金额</t>
    <phoneticPr fontId="21" type="noConversion"/>
  </si>
  <si>
    <t>胡善联</t>
    <phoneticPr fontId="21" type="noConversion"/>
  </si>
  <si>
    <t>李大魁</t>
    <phoneticPr fontId="21" type="noConversion"/>
  </si>
  <si>
    <t>刘国恩</t>
    <phoneticPr fontId="21" type="noConversion"/>
  </si>
  <si>
    <t>吴久鸿</t>
    <phoneticPr fontId="21" type="noConversion"/>
  </si>
  <si>
    <t>傅正泓</t>
    <phoneticPr fontId="21" type="noConversion"/>
  </si>
  <si>
    <t>吕志强</t>
    <phoneticPr fontId="21" type="noConversion"/>
  </si>
  <si>
    <t>董朝晖</t>
    <phoneticPr fontId="21" type="noConversion"/>
  </si>
  <si>
    <t>谢锋</t>
    <phoneticPr fontId="21" type="noConversion"/>
  </si>
  <si>
    <t>罗南</t>
    <phoneticPr fontId="21" type="noConversion"/>
  </si>
  <si>
    <t>吴晶</t>
    <phoneticPr fontId="21" type="noConversion"/>
  </si>
  <si>
    <t>关志强</t>
    <phoneticPr fontId="21" type="noConversion"/>
  </si>
  <si>
    <t>李洪超</t>
    <phoneticPr fontId="21" type="noConversion"/>
  </si>
  <si>
    <t>李钧</t>
    <phoneticPr fontId="21" type="noConversion"/>
  </si>
  <si>
    <t>合计</t>
    <phoneticPr fontId="21" type="noConversion"/>
  </si>
  <si>
    <t>序号</t>
    <phoneticPr fontId="21" type="noConversion"/>
  </si>
  <si>
    <t>起落地</t>
    <phoneticPr fontId="21" type="noConversion"/>
  </si>
  <si>
    <t>航班号</t>
    <phoneticPr fontId="21" type="noConversion"/>
  </si>
  <si>
    <t>舱位</t>
    <phoneticPr fontId="21" type="noConversion"/>
  </si>
  <si>
    <r>
      <rPr>
        <sz val="10"/>
        <color rgb="FF000000"/>
        <rFont val="宋体"/>
        <family val="3"/>
        <charset val="134"/>
      </rPr>
      <t>陈</t>
    </r>
    <r>
      <rPr>
        <sz val="10"/>
        <color rgb="FF000000"/>
        <rFont val="楷体_GB2312"/>
        <family val="1"/>
        <charset val="134"/>
      </rPr>
      <t>盛新</t>
    </r>
    <phoneticPr fontId="21" type="noConversion"/>
  </si>
  <si>
    <t>G14</t>
    <phoneticPr fontId="21" type="noConversion"/>
  </si>
  <si>
    <t>G17</t>
    <phoneticPr fontId="21" type="noConversion"/>
  </si>
  <si>
    <r>
      <rPr>
        <sz val="10"/>
        <color rgb="FF000000"/>
        <rFont val="宋体"/>
        <family val="3"/>
        <charset val="134"/>
      </rPr>
      <t>马爱</t>
    </r>
    <r>
      <rPr>
        <sz val="10"/>
        <color rgb="FF000000"/>
        <rFont val="楷体_GB2312"/>
        <family val="1"/>
        <charset val="134"/>
      </rPr>
      <t>霞</t>
    </r>
    <phoneticPr fontId="21" type="noConversion"/>
  </si>
  <si>
    <t>G18</t>
    <phoneticPr fontId="21" type="noConversion"/>
  </si>
  <si>
    <t>G11</t>
    <phoneticPr fontId="21" type="noConversion"/>
  </si>
  <si>
    <t>G9</t>
    <phoneticPr fontId="21" type="noConversion"/>
  </si>
  <si>
    <t>许新鹏</t>
    <phoneticPr fontId="21" type="noConversion"/>
  </si>
  <si>
    <t>G130</t>
    <phoneticPr fontId="21" type="noConversion"/>
  </si>
  <si>
    <t>G21</t>
    <phoneticPr fontId="21" type="noConversion"/>
  </si>
  <si>
    <t>C2066</t>
    <phoneticPr fontId="21" type="noConversion"/>
  </si>
  <si>
    <t>G126</t>
    <phoneticPr fontId="21" type="noConversion"/>
  </si>
  <si>
    <t>G303</t>
    <phoneticPr fontId="21" type="noConversion"/>
  </si>
  <si>
    <t>沈爱宗</t>
    <phoneticPr fontId="21" type="noConversion"/>
  </si>
  <si>
    <t>G272</t>
    <phoneticPr fontId="21" type="noConversion"/>
  </si>
  <si>
    <t>G269</t>
    <phoneticPr fontId="21" type="noConversion"/>
  </si>
  <si>
    <t>吴晶</t>
  </si>
  <si>
    <t>C2091</t>
    <phoneticPr fontId="21" type="noConversion"/>
  </si>
  <si>
    <t>北京南-上海虹桥</t>
    <phoneticPr fontId="21" type="noConversion"/>
  </si>
  <si>
    <t>一等座</t>
    <phoneticPr fontId="21" type="noConversion"/>
  </si>
  <si>
    <t>南京南-北京南</t>
    <phoneticPr fontId="21" type="noConversion"/>
  </si>
  <si>
    <t>北京南-南京南</t>
    <phoneticPr fontId="21" type="noConversion"/>
  </si>
  <si>
    <t>二等座</t>
    <phoneticPr fontId="21" type="noConversion"/>
  </si>
  <si>
    <t xml:space="preserve">FU ZHENGHONG    </t>
  </si>
  <si>
    <t>天津-北京南</t>
    <phoneticPr fontId="21" type="noConversion"/>
  </si>
  <si>
    <t>XIE FENG</t>
    <phoneticPr fontId="21" type="noConversion"/>
  </si>
  <si>
    <t>济南西-北京南</t>
    <phoneticPr fontId="21" type="noConversion"/>
  </si>
  <si>
    <t>北京南-无为</t>
    <phoneticPr fontId="21" type="noConversion"/>
  </si>
  <si>
    <t>合肥南-北京南</t>
    <phoneticPr fontId="21" type="noConversion"/>
  </si>
  <si>
    <t>北京南-合肥南</t>
    <phoneticPr fontId="21" type="noConversion"/>
  </si>
  <si>
    <t>北京南-天津</t>
    <phoneticPr fontId="21" type="noConversion"/>
  </si>
  <si>
    <t>上海虹桥-北京南</t>
    <phoneticPr fontId="21" type="noConversion"/>
  </si>
  <si>
    <t>学分证</t>
    <phoneticPr fontId="21" type="noConversion"/>
  </si>
  <si>
    <t>有协议</t>
    <phoneticPr fontId="21" type="noConversion"/>
  </si>
  <si>
    <t>各地到北京往返</t>
    <phoneticPr fontId="21" type="noConversion"/>
  </si>
  <si>
    <t>帕萨特</t>
  </si>
  <si>
    <t>陈盛新</t>
  </si>
  <si>
    <t>南站-北辰洲际酒店</t>
  </si>
  <si>
    <t>吴晶、傅正泓</t>
  </si>
  <si>
    <t>马爱霞</t>
  </si>
  <si>
    <t>沈爱宗</t>
  </si>
  <si>
    <t>孙利华</t>
  </si>
  <si>
    <t>机场-北辰洲际酒店</t>
  </si>
  <si>
    <t>罗南</t>
  </si>
  <si>
    <t>曾渝</t>
  </si>
  <si>
    <t>李幼平</t>
  </si>
  <si>
    <t>刘茂柏</t>
  </si>
  <si>
    <t>胡善联</t>
  </si>
  <si>
    <t>吕志强</t>
  </si>
  <si>
    <t>丰台区南苑北里-北辰洲际酒店</t>
  </si>
  <si>
    <t>傅卫</t>
  </si>
  <si>
    <t>富力桃园-北辰洲际酒店</t>
  </si>
  <si>
    <t>北辰洲际酒店-富力桃园</t>
  </si>
  <si>
    <t>吴久鸿</t>
  </si>
  <si>
    <t>京师园-北辰洲际酒店</t>
  </si>
  <si>
    <t>北辰洲际酒店-京师园</t>
  </si>
  <si>
    <t>李玉珍</t>
  </si>
  <si>
    <t>远大园-北辰洲际酒店</t>
  </si>
  <si>
    <t>北辰洲际酒店-远大园</t>
  </si>
  <si>
    <t>郑宏</t>
  </si>
  <si>
    <t>昆明湖南街-北辰洲际酒店</t>
  </si>
  <si>
    <t>北辰洲际酒店-昆明湖南街</t>
  </si>
  <si>
    <t>王友学</t>
  </si>
  <si>
    <t>长椿街飞鹰宾馆-北辰洲际酒店</t>
  </si>
  <si>
    <t>北辰洲际酒店-长椿街飞鹰宾馆</t>
  </si>
  <si>
    <t>刘国强</t>
  </si>
  <si>
    <t>北辰洲际酒店-西站</t>
  </si>
  <si>
    <t>北辰洲际酒店-北京站</t>
  </si>
  <si>
    <t>北辰洲际酒店-机场</t>
  </si>
  <si>
    <t>北辰洲际酒店-南站</t>
  </si>
  <si>
    <t>李洪超</t>
  </si>
  <si>
    <t>北辰洲际酒店-积水潭-长椿街</t>
  </si>
  <si>
    <t>谢峰</t>
  </si>
  <si>
    <t>傅正泓</t>
  </si>
  <si>
    <t>搭建费</t>
    <phoneticPr fontId="21" type="noConversion"/>
  </si>
  <si>
    <t>序号</t>
    <phoneticPr fontId="21" type="noConversion"/>
  </si>
  <si>
    <t>城市</t>
    <phoneticPr fontId="21" type="noConversion"/>
  </si>
  <si>
    <t>姓名</t>
    <phoneticPr fontId="21" type="noConversion"/>
  </si>
  <si>
    <t>车型</t>
    <phoneticPr fontId="21" type="noConversion"/>
  </si>
  <si>
    <t>金额</t>
    <phoneticPr fontId="21" type="noConversion"/>
  </si>
  <si>
    <t>地点</t>
    <phoneticPr fontId="21" type="noConversion"/>
  </si>
  <si>
    <t>北京</t>
    <phoneticPr fontId="21" type="noConversion"/>
  </si>
  <si>
    <t>日期</t>
    <phoneticPr fontId="21" type="noConversion"/>
  </si>
  <si>
    <t>接送机/接送站</t>
    <phoneticPr fontId="21" type="noConversion"/>
  </si>
  <si>
    <t>市内接送</t>
    <phoneticPr fontId="21" type="noConversion"/>
  </si>
  <si>
    <t>次</t>
    <phoneticPr fontId="21" type="noConversion"/>
  </si>
  <si>
    <t>份</t>
    <phoneticPr fontId="21" type="noConversion"/>
  </si>
  <si>
    <t>本</t>
    <phoneticPr fontId="21" type="noConversion"/>
  </si>
  <si>
    <t>天</t>
    <phoneticPr fontId="2" type="noConversion"/>
  </si>
  <si>
    <t>序号</t>
    <phoneticPr fontId="21" type="noConversion"/>
  </si>
  <si>
    <t>姓名</t>
    <phoneticPr fontId="21" type="noConversion"/>
  </si>
  <si>
    <t>航班号</t>
    <phoneticPr fontId="21" type="noConversion"/>
  </si>
  <si>
    <t>LUO/NAN MR</t>
    <phoneticPr fontId="21" type="noConversion"/>
  </si>
  <si>
    <t>新加坡-北京</t>
    <phoneticPr fontId="21" type="noConversion"/>
  </si>
  <si>
    <t>CA976</t>
    <phoneticPr fontId="21" type="noConversion"/>
  </si>
  <si>
    <t>经济舱</t>
    <phoneticPr fontId="21" type="noConversion"/>
  </si>
  <si>
    <t>北京-新加坡</t>
    <phoneticPr fontId="21" type="noConversion"/>
  </si>
  <si>
    <t>SQ805</t>
    <phoneticPr fontId="21" type="noConversion"/>
  </si>
  <si>
    <t>LU/ZHIQIANG MR</t>
    <phoneticPr fontId="21" type="noConversion"/>
  </si>
  <si>
    <t>哥伦比亚-华盛顿</t>
    <phoneticPr fontId="21" type="noConversion"/>
  </si>
  <si>
    <t>UA3781</t>
    <phoneticPr fontId="21" type="noConversion"/>
  </si>
  <si>
    <t>华盛顿-北京</t>
    <phoneticPr fontId="21" type="noConversion"/>
  </si>
  <si>
    <t>UA807</t>
    <phoneticPr fontId="21" type="noConversion"/>
  </si>
  <si>
    <t>北京-华盛顿</t>
    <phoneticPr fontId="21" type="noConversion"/>
  </si>
  <si>
    <t>UA808</t>
    <phoneticPr fontId="21" type="noConversion"/>
  </si>
  <si>
    <t>华盛顿-哥伦比亚</t>
    <phoneticPr fontId="21" type="noConversion"/>
  </si>
  <si>
    <t>UA3800</t>
    <phoneticPr fontId="21" type="noConversion"/>
  </si>
  <si>
    <t>刘茂柏</t>
    <phoneticPr fontId="21" type="noConversion"/>
  </si>
  <si>
    <t>福州-北京</t>
    <phoneticPr fontId="21" type="noConversion"/>
  </si>
  <si>
    <t>MF8119</t>
    <phoneticPr fontId="21" type="noConversion"/>
  </si>
  <si>
    <t>北京-福州</t>
    <phoneticPr fontId="21" type="noConversion"/>
  </si>
  <si>
    <t>MF8120</t>
    <phoneticPr fontId="21" type="noConversion"/>
  </si>
  <si>
    <t>李幼平</t>
    <phoneticPr fontId="21" type="noConversion"/>
  </si>
  <si>
    <t>成都-北京</t>
    <phoneticPr fontId="21" type="noConversion"/>
  </si>
  <si>
    <t>CA1416</t>
    <phoneticPr fontId="21" type="noConversion"/>
  </si>
  <si>
    <t>北京-重庆</t>
    <phoneticPr fontId="21" type="noConversion"/>
  </si>
  <si>
    <t>CA4142</t>
    <phoneticPr fontId="21" type="noConversion"/>
  </si>
  <si>
    <t>曾渝</t>
    <phoneticPr fontId="21" type="noConversion"/>
  </si>
  <si>
    <t>海口-北京</t>
    <phoneticPr fontId="21" type="noConversion"/>
  </si>
  <si>
    <t>HU7281</t>
    <phoneticPr fontId="21" type="noConversion"/>
  </si>
  <si>
    <t>经济舱</t>
    <phoneticPr fontId="21" type="noConversion"/>
  </si>
  <si>
    <t>北京-海口</t>
    <phoneticPr fontId="21" type="noConversion"/>
  </si>
  <si>
    <t>HU7282</t>
    <phoneticPr fontId="21" type="noConversion"/>
  </si>
  <si>
    <t>上海-北京</t>
    <phoneticPr fontId="21" type="noConversion"/>
  </si>
  <si>
    <t>MU5119</t>
    <phoneticPr fontId="21" type="noConversion"/>
  </si>
  <si>
    <t>北京-上海</t>
    <phoneticPr fontId="21" type="noConversion"/>
  </si>
  <si>
    <t>MU5124</t>
    <phoneticPr fontId="21" type="noConversion"/>
  </si>
  <si>
    <t>孙利华</t>
    <phoneticPr fontId="21" type="noConversion"/>
  </si>
  <si>
    <t>北京-沈阳</t>
    <phoneticPr fontId="21" type="noConversion"/>
  </si>
  <si>
    <t>CA1625</t>
    <phoneticPr fontId="21" type="noConversion"/>
  </si>
  <si>
    <t>CZ6107</t>
    <phoneticPr fontId="21" type="noConversion"/>
  </si>
  <si>
    <t>总金额</t>
    <phoneticPr fontId="21" type="noConversion"/>
  </si>
  <si>
    <t>总金额</t>
    <phoneticPr fontId="21" type="noConversion"/>
  </si>
  <si>
    <t>培训教材</t>
    <phoneticPr fontId="21" type="noConversion"/>
  </si>
  <si>
    <t>药物经济学专委会委员册印刷费</t>
    <phoneticPr fontId="21" type="noConversion"/>
  </si>
  <si>
    <t>药物经济学专委会委员册排版费</t>
    <phoneticPr fontId="21" type="noConversion"/>
  </si>
  <si>
    <t>D-1</t>
    <phoneticPr fontId="21" type="noConversion"/>
  </si>
  <si>
    <t>个</t>
    <phoneticPr fontId="21" type="noConversion"/>
  </si>
  <si>
    <t>次</t>
    <phoneticPr fontId="21" type="noConversion"/>
  </si>
  <si>
    <t>共13人，明细附后</t>
    <phoneticPr fontId="21" type="noConversion"/>
  </si>
  <si>
    <t>500人  440平米，投影幕布免费 11.26下午半天 大宴会厅</t>
    <phoneticPr fontId="21" type="noConversion"/>
  </si>
  <si>
    <t>200人  440平米，投影幕布免费 11.27全天 1/2大宴会厅</t>
    <phoneticPr fontId="21" type="noConversion"/>
  </si>
  <si>
    <t>品种 茶歇 11.26下午</t>
    <phoneticPr fontId="21" type="noConversion"/>
  </si>
  <si>
    <t>商务中心</t>
    <phoneticPr fontId="21" type="noConversion"/>
  </si>
  <si>
    <t>11.26 酒店中餐厅 晚餐</t>
    <phoneticPr fontId="2" type="noConversion"/>
  </si>
  <si>
    <t>11.27 酒店自助 午餐</t>
    <phoneticPr fontId="2" type="noConversion"/>
  </si>
  <si>
    <t>11.28 酒店自助 午餐</t>
    <phoneticPr fontId="2" type="noConversion"/>
  </si>
  <si>
    <t>酒店内用餐</t>
    <phoneticPr fontId="21" type="noConversion"/>
  </si>
  <si>
    <t>外出用餐</t>
    <phoneticPr fontId="21" type="noConversion"/>
  </si>
  <si>
    <t>11.27 晚餐</t>
    <phoneticPr fontId="21" type="noConversion"/>
  </si>
  <si>
    <t>11.25 酒店自助 晚餐</t>
    <phoneticPr fontId="2" type="noConversion"/>
  </si>
  <si>
    <t>11.26 酒店内大堂吧</t>
    <phoneticPr fontId="21" type="noConversion"/>
  </si>
  <si>
    <t>酒水</t>
    <phoneticPr fontId="21" type="noConversion"/>
  </si>
  <si>
    <t>瓶/次</t>
    <phoneticPr fontId="21" type="noConversion"/>
  </si>
  <si>
    <t>工作人员用餐</t>
    <phoneticPr fontId="21" type="noConversion"/>
  </si>
  <si>
    <t>11.26 晚餐</t>
    <phoneticPr fontId="21" type="noConversion"/>
  </si>
  <si>
    <t>B-2</t>
    <phoneticPr fontId="21" type="noConversion"/>
  </si>
  <si>
    <t>火车票或动车票</t>
    <phoneticPr fontId="21" type="noConversion"/>
  </si>
  <si>
    <t>C-2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</si>
</sst>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0.00_ "/>
    <numFmt numFmtId="177" formatCode="0_);[Red]\(0\)"/>
    <numFmt numFmtId="178" formatCode="0.0_);[Red]\(0.0\)"/>
    <numFmt numFmtId="179" formatCode="#,##0_ "/>
  </numFmts>
  <fonts count="4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rgb="FF000000"/>
      <name val="楷体_GB2312"/>
      <family val="1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ajor"/>
    </font>
    <font>
      <sz val="10"/>
      <color theme="1"/>
      <name val="楷体_GB2312"/>
      <family val="1"/>
      <charset val="134"/>
    </font>
    <font>
      <sz val="10"/>
      <color rgb="FF000000"/>
      <name val="微软雅黑"/>
      <family val="2"/>
      <charset val="134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2" fillId="5" borderId="1" xfId="2" applyFont="1" applyFill="1" applyBorder="1" applyAlignment="1">
      <alignment vertical="center" wrapText="1"/>
    </xf>
    <xf numFmtId="0" fontId="20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0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6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3" borderId="0" xfId="2" applyFont="1" applyFill="1" applyBorder="1" applyAlignment="1">
      <alignment vertical="center" wrapText="1"/>
    </xf>
    <xf numFmtId="4" fontId="13" fillId="0" borderId="0" xfId="2" applyNumberFormat="1" applyFont="1" applyFill="1" applyBorder="1">
      <alignment vertical="center"/>
    </xf>
    <xf numFmtId="0" fontId="9" fillId="2" borderId="0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2" fillId="4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4" fontId="13" fillId="0" borderId="0" xfId="2" applyNumberFormat="1" applyFont="1" applyBorder="1">
      <alignment vertical="center"/>
    </xf>
    <xf numFmtId="4" fontId="11" fillId="4" borderId="0" xfId="2" applyNumberFormat="1" applyFont="1" applyFill="1" applyBorder="1">
      <alignment vertical="center"/>
    </xf>
    <xf numFmtId="0" fontId="30" fillId="0" borderId="0" xfId="0" applyFont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/>
    </xf>
    <xf numFmtId="0" fontId="23" fillId="7" borderId="0" xfId="2" applyFont="1" applyFill="1" applyBorder="1" applyAlignment="1">
      <alignment vertical="center"/>
    </xf>
    <xf numFmtId="176" fontId="24" fillId="7" borderId="0" xfId="2" applyNumberFormat="1" applyFont="1" applyFill="1" applyBorder="1">
      <alignment vertical="center"/>
    </xf>
    <xf numFmtId="0" fontId="31" fillId="0" borderId="0" xfId="2" applyFont="1" applyBorder="1" applyAlignment="1">
      <alignment vertical="center" wrapText="1"/>
    </xf>
    <xf numFmtId="0" fontId="13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2" fillId="5" borderId="0" xfId="2" applyFont="1" applyFill="1" applyBorder="1" applyAlignment="1">
      <alignment horizontal="center" vertical="center"/>
    </xf>
    <xf numFmtId="0" fontId="34" fillId="9" borderId="3" xfId="0" applyFont="1" applyFill="1" applyBorder="1" applyAlignment="1">
      <alignment horizontal="center" vertical="center"/>
    </xf>
    <xf numFmtId="0" fontId="15" fillId="5" borderId="7" xfId="2" applyFont="1" applyFill="1" applyBorder="1" applyAlignment="1">
      <alignment horizontal="left" vertical="center"/>
    </xf>
    <xf numFmtId="0" fontId="16" fillId="5" borderId="7" xfId="2" applyFont="1" applyFill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40" fontId="16" fillId="3" borderId="7" xfId="2" applyNumberFormat="1" applyFont="1" applyFill="1" applyBorder="1" applyAlignment="1">
      <alignment horizontal="right" vertical="center"/>
    </xf>
    <xf numFmtId="4" fontId="11" fillId="0" borderId="7" xfId="2" applyNumberFormat="1" applyFont="1" applyFill="1" applyBorder="1">
      <alignment vertical="center"/>
    </xf>
    <xf numFmtId="0" fontId="15" fillId="0" borderId="8" xfId="2" applyFont="1" applyBorder="1" applyAlignment="1">
      <alignment vertical="center" wrapText="1"/>
    </xf>
    <xf numFmtId="0" fontId="15" fillId="0" borderId="10" xfId="2" applyFont="1" applyBorder="1" applyAlignment="1">
      <alignment vertical="center" wrapText="1"/>
    </xf>
    <xf numFmtId="0" fontId="15" fillId="5" borderId="12" xfId="2" applyFont="1" applyFill="1" applyBorder="1" applyAlignment="1">
      <alignment horizontal="left" vertical="center"/>
    </xf>
    <xf numFmtId="0" fontId="16" fillId="5" borderId="12" xfId="2" applyFont="1" applyFill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40" fontId="16" fillId="3" borderId="12" xfId="2" applyNumberFormat="1" applyFont="1" applyFill="1" applyBorder="1" applyAlignment="1">
      <alignment horizontal="right" vertical="center"/>
    </xf>
    <xf numFmtId="4" fontId="11" fillId="0" borderId="12" xfId="2" applyNumberFormat="1" applyFont="1" applyFill="1" applyBorder="1">
      <alignment vertical="center"/>
    </xf>
    <xf numFmtId="0" fontId="15" fillId="0" borderId="13" xfId="2" applyFont="1" applyBorder="1" applyAlignment="1">
      <alignment vertical="center" wrapText="1"/>
    </xf>
    <xf numFmtId="0" fontId="15" fillId="3" borderId="7" xfId="2" applyFont="1" applyFill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0" fillId="0" borderId="0" xfId="0" applyAlignment="1"/>
    <xf numFmtId="0" fontId="35" fillId="9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177" fontId="36" fillId="0" borderId="3" xfId="0" applyNumberFormat="1" applyFont="1" applyFill="1" applyBorder="1" applyAlignment="1">
      <alignment horizontal="center" vertical="center"/>
    </xf>
    <xf numFmtId="178" fontId="36" fillId="0" borderId="3" xfId="0" applyNumberFormat="1" applyFont="1" applyFill="1" applyBorder="1" applyAlignment="1">
      <alignment horizontal="center" vertical="center"/>
    </xf>
    <xf numFmtId="14" fontId="33" fillId="3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178" fontId="33" fillId="3" borderId="3" xfId="0" applyNumberFormat="1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58" fontId="32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4" borderId="0" xfId="0" applyFont="1" applyFill="1" applyBorder="1">
      <alignment vertical="center"/>
    </xf>
    <xf numFmtId="0" fontId="41" fillId="0" borderId="0" xfId="0" applyFont="1">
      <alignment vertical="center"/>
    </xf>
    <xf numFmtId="0" fontId="13" fillId="3" borderId="0" xfId="2" applyFont="1" applyFill="1" applyBorder="1" applyAlignment="1">
      <alignment horizontal="right" vertical="center"/>
    </xf>
    <xf numFmtId="179" fontId="23" fillId="7" borderId="0" xfId="2" applyNumberFormat="1" applyFont="1" applyFill="1" applyBorder="1" applyAlignment="1">
      <alignment horizontal="right" vertical="center"/>
    </xf>
    <xf numFmtId="0" fontId="42" fillId="4" borderId="3" xfId="0" applyFont="1" applyFill="1" applyBorder="1" applyAlignment="1">
      <alignment horizontal="center" vertical="center"/>
    </xf>
    <xf numFmtId="58" fontId="43" fillId="4" borderId="3" xfId="0" applyNumberFormat="1" applyFont="1" applyFill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58" fontId="43" fillId="0" borderId="3" xfId="0" applyNumberFormat="1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" fillId="5" borderId="7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/>
    </xf>
    <xf numFmtId="0" fontId="15" fillId="5" borderId="7" xfId="2" applyFont="1" applyFill="1" applyBorder="1" applyAlignment="1">
      <alignment horizontal="center" vertical="center" wrapText="1"/>
    </xf>
    <xf numFmtId="0" fontId="15" fillId="5" borderId="0" xfId="2" applyFon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7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22" fillId="5" borderId="1" xfId="2" applyFont="1" applyFill="1" applyBorder="1" applyAlignment="1">
      <alignment horizontal="center" vertical="center" wrapText="1"/>
    </xf>
    <xf numFmtId="0" fontId="20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15" fillId="5" borderId="7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left" vertical="center"/>
    </xf>
    <xf numFmtId="0" fontId="11" fillId="4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29" fillId="2" borderId="0" xfId="2" applyFont="1" applyFill="1" applyBorder="1" applyAlignment="1">
      <alignment horizontal="center" vertical="center"/>
    </xf>
    <xf numFmtId="4" fontId="11" fillId="4" borderId="0" xfId="2" applyNumberFormat="1" applyFont="1" applyFill="1" applyBorder="1" applyAlignment="1">
      <alignment horizontal="center" vertical="center"/>
    </xf>
    <xf numFmtId="0" fontId="13" fillId="6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3" fillId="4" borderId="4" xfId="0" applyFont="1" applyFill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2" fillId="4" borderId="4" xfId="0" applyFont="1" applyFill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14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77" workbookViewId="0">
      <selection activeCell="B6" sqref="B6:I6"/>
    </sheetView>
  </sheetViews>
  <sheetFormatPr defaultRowHeight="20.25" customHeight="1"/>
  <cols>
    <col min="1" max="1" width="8.375" customWidth="1"/>
    <col min="2" max="2" width="26" customWidth="1"/>
    <col min="3" max="3" width="28" customWidth="1"/>
    <col min="7" max="7" width="13.375" customWidth="1"/>
    <col min="8" max="8" width="15.375" customWidth="1"/>
    <col min="9" max="9" width="28.5" customWidth="1"/>
  </cols>
  <sheetData>
    <row r="1" spans="1:9" ht="42" customHeight="1">
      <c r="A1" s="114" t="s">
        <v>115</v>
      </c>
      <c r="B1" s="115"/>
      <c r="C1" s="115"/>
      <c r="D1" s="115"/>
      <c r="E1" s="115"/>
      <c r="F1" s="115"/>
      <c r="G1" s="115"/>
      <c r="H1" s="115"/>
      <c r="I1" s="115"/>
    </row>
    <row r="2" spans="1:9" ht="20.25" customHeight="1" thickBot="1">
      <c r="A2" s="1" t="s">
        <v>0</v>
      </c>
      <c r="B2" s="3" t="s">
        <v>121</v>
      </c>
      <c r="C2" s="7" t="s">
        <v>78</v>
      </c>
      <c r="D2" s="119" t="s">
        <v>128</v>
      </c>
      <c r="E2" s="119"/>
      <c r="F2" s="1" t="s">
        <v>63</v>
      </c>
      <c r="G2" s="2" t="s">
        <v>103</v>
      </c>
      <c r="H2" s="121" t="s">
        <v>123</v>
      </c>
      <c r="I2" s="121"/>
    </row>
    <row r="3" spans="1:9" ht="20.25" customHeight="1" thickBot="1">
      <c r="A3" s="2" t="s">
        <v>61</v>
      </c>
      <c r="B3" s="4" t="s">
        <v>113</v>
      </c>
      <c r="C3" s="2" t="s">
        <v>79</v>
      </c>
      <c r="D3" s="120" t="s">
        <v>129</v>
      </c>
      <c r="E3" s="120"/>
      <c r="F3" s="1" t="s">
        <v>62</v>
      </c>
      <c r="G3" s="2" t="s">
        <v>104</v>
      </c>
      <c r="H3" s="122" t="s">
        <v>124</v>
      </c>
      <c r="I3" s="122"/>
    </row>
    <row r="4" spans="1:9" ht="20.25" customHeight="1" thickBot="1">
      <c r="A4" s="2" t="s">
        <v>52</v>
      </c>
      <c r="B4" s="5" t="s">
        <v>130</v>
      </c>
      <c r="C4" s="1"/>
      <c r="F4" s="1" t="s">
        <v>64</v>
      </c>
      <c r="G4" s="2" t="s">
        <v>116</v>
      </c>
      <c r="H4" s="123" t="s">
        <v>127</v>
      </c>
      <c r="I4" s="122"/>
    </row>
    <row r="5" spans="1:9" ht="7.5" customHeight="1">
      <c r="A5" s="112"/>
      <c r="B5" s="113"/>
      <c r="C5" s="113"/>
      <c r="D5" s="113"/>
      <c r="E5" s="113"/>
      <c r="F5" s="113"/>
      <c r="G5" s="113"/>
      <c r="H5" s="113"/>
      <c r="I5" s="113"/>
    </row>
    <row r="6" spans="1:9" ht="51" customHeight="1">
      <c r="A6" s="12" t="s">
        <v>53</v>
      </c>
      <c r="B6" s="118" t="s">
        <v>60</v>
      </c>
      <c r="C6" s="118"/>
      <c r="D6" s="118"/>
      <c r="E6" s="118"/>
      <c r="F6" s="118"/>
      <c r="G6" s="118"/>
      <c r="H6" s="118"/>
      <c r="I6" s="118"/>
    </row>
    <row r="7" spans="1:9" ht="20.25" customHeight="1">
      <c r="A7" s="116" t="s">
        <v>82</v>
      </c>
      <c r="B7" s="117"/>
      <c r="C7" s="117"/>
      <c r="D7" s="117"/>
      <c r="E7" s="117"/>
      <c r="F7" s="117"/>
      <c r="G7" s="116" t="s">
        <v>83</v>
      </c>
      <c r="H7" s="117"/>
      <c r="I7" s="117"/>
    </row>
    <row r="8" spans="1:9" ht="20.25" customHeight="1">
      <c r="A8" s="13" t="s">
        <v>17</v>
      </c>
      <c r="B8" s="13" t="s">
        <v>2</v>
      </c>
      <c r="C8" s="13" t="s">
        <v>80</v>
      </c>
      <c r="D8" s="13" t="s">
        <v>3</v>
      </c>
      <c r="E8" s="13" t="s">
        <v>18</v>
      </c>
      <c r="F8" s="13" t="s">
        <v>19</v>
      </c>
      <c r="G8" s="13" t="s">
        <v>20</v>
      </c>
      <c r="H8" s="13" t="s">
        <v>81</v>
      </c>
      <c r="I8" s="13" t="s">
        <v>21</v>
      </c>
    </row>
    <row r="9" spans="1:9" ht="20.25" customHeight="1">
      <c r="A9" s="14" t="s">
        <v>65</v>
      </c>
      <c r="B9" s="105" t="s">
        <v>114</v>
      </c>
      <c r="C9" s="105"/>
      <c r="D9" s="105"/>
      <c r="E9" s="105"/>
      <c r="F9" s="105"/>
      <c r="G9" s="105"/>
      <c r="H9" s="105"/>
      <c r="I9" s="15"/>
    </row>
    <row r="10" spans="1:9" ht="20.25" customHeight="1">
      <c r="A10" s="109" t="s">
        <v>84</v>
      </c>
      <c r="B10" s="106" t="s">
        <v>128</v>
      </c>
      <c r="C10" s="54" t="s">
        <v>135</v>
      </c>
      <c r="D10" s="55">
        <v>4</v>
      </c>
      <c r="E10" s="55">
        <v>2</v>
      </c>
      <c r="F10" s="56" t="s">
        <v>22</v>
      </c>
      <c r="G10" s="57">
        <v>1700</v>
      </c>
      <c r="H10" s="58">
        <f>D10*E10*G10</f>
        <v>13600</v>
      </c>
      <c r="I10" s="59"/>
    </row>
    <row r="11" spans="1:9" ht="20.25" customHeight="1">
      <c r="A11" s="110"/>
      <c r="B11" s="107"/>
      <c r="C11" s="16" t="s">
        <v>136</v>
      </c>
      <c r="D11" s="17">
        <v>3</v>
      </c>
      <c r="E11" s="17">
        <v>1</v>
      </c>
      <c r="F11" s="18" t="s">
        <v>22</v>
      </c>
      <c r="G11" s="19">
        <v>1700</v>
      </c>
      <c r="H11" s="20">
        <f>D11*E11*G11</f>
        <v>5100</v>
      </c>
      <c r="I11" s="60"/>
    </row>
    <row r="12" spans="1:9" ht="20.25" customHeight="1">
      <c r="A12" s="110"/>
      <c r="B12" s="107"/>
      <c r="C12" s="16" t="s">
        <v>137</v>
      </c>
      <c r="D12" s="17">
        <v>11</v>
      </c>
      <c r="E12" s="17">
        <v>1</v>
      </c>
      <c r="F12" s="18" t="s">
        <v>22</v>
      </c>
      <c r="G12" s="19">
        <v>1200</v>
      </c>
      <c r="H12" s="20">
        <f t="shared" ref="H12:H14" si="0">D12*E12*G12</f>
        <v>13200</v>
      </c>
      <c r="I12" s="60"/>
    </row>
    <row r="13" spans="1:9" ht="20.25" customHeight="1">
      <c r="A13" s="110"/>
      <c r="B13" s="107"/>
      <c r="C13" s="16" t="s">
        <v>138</v>
      </c>
      <c r="D13" s="17">
        <v>1</v>
      </c>
      <c r="E13" s="17">
        <v>1</v>
      </c>
      <c r="F13" s="18" t="s">
        <v>22</v>
      </c>
      <c r="G13" s="19">
        <v>1200</v>
      </c>
      <c r="H13" s="20">
        <f t="shared" si="0"/>
        <v>1200</v>
      </c>
      <c r="I13" s="60"/>
    </row>
    <row r="14" spans="1:9" ht="20.25" customHeight="1">
      <c r="A14" s="111"/>
      <c r="B14" s="108"/>
      <c r="C14" s="61" t="s">
        <v>139</v>
      </c>
      <c r="D14" s="62">
        <v>5</v>
      </c>
      <c r="E14" s="62">
        <v>1</v>
      </c>
      <c r="F14" s="63" t="s">
        <v>22</v>
      </c>
      <c r="G14" s="64">
        <v>1300</v>
      </c>
      <c r="H14" s="65">
        <f t="shared" si="0"/>
        <v>6500</v>
      </c>
      <c r="I14" s="66"/>
    </row>
    <row r="15" spans="1:9" ht="30" customHeight="1">
      <c r="A15" s="109" t="s">
        <v>140</v>
      </c>
      <c r="B15" s="129" t="s">
        <v>122</v>
      </c>
      <c r="C15" s="103" t="s">
        <v>303</v>
      </c>
      <c r="D15" s="55">
        <v>1</v>
      </c>
      <c r="E15" s="55">
        <v>0.5</v>
      </c>
      <c r="F15" s="56" t="s">
        <v>23</v>
      </c>
      <c r="G15" s="67">
        <v>120000</v>
      </c>
      <c r="H15" s="58">
        <f t="shared" ref="H15:H19" si="1">D15*E15*G15</f>
        <v>60000</v>
      </c>
      <c r="I15" s="59"/>
    </row>
    <row r="16" spans="1:9" ht="30" customHeight="1">
      <c r="A16" s="110"/>
      <c r="B16" s="130"/>
      <c r="C16" s="104" t="s">
        <v>304</v>
      </c>
      <c r="D16" s="17">
        <v>1</v>
      </c>
      <c r="E16" s="17">
        <v>1</v>
      </c>
      <c r="F16" s="18" t="s">
        <v>23</v>
      </c>
      <c r="G16" s="22">
        <v>65000</v>
      </c>
      <c r="H16" s="20">
        <f>D16*E16*G16</f>
        <v>65000</v>
      </c>
      <c r="I16" s="59"/>
    </row>
    <row r="17" spans="1:9" ht="20.25" customHeight="1">
      <c r="A17" s="110"/>
      <c r="B17" s="16" t="s">
        <v>70</v>
      </c>
      <c r="C17" s="26" t="s">
        <v>73</v>
      </c>
      <c r="D17" s="17"/>
      <c r="E17" s="17"/>
      <c r="F17" s="18" t="s">
        <v>71</v>
      </c>
      <c r="G17" s="19"/>
      <c r="H17" s="20">
        <f t="shared" si="1"/>
        <v>0</v>
      </c>
      <c r="I17" s="59"/>
    </row>
    <row r="18" spans="1:9" ht="20.25" customHeight="1">
      <c r="A18" s="110"/>
      <c r="B18" s="16" t="s">
        <v>72</v>
      </c>
      <c r="C18" s="26" t="s">
        <v>305</v>
      </c>
      <c r="D18" s="17">
        <v>200</v>
      </c>
      <c r="E18" s="17">
        <v>1</v>
      </c>
      <c r="F18" s="18" t="s">
        <v>131</v>
      </c>
      <c r="G18" s="19">
        <v>100</v>
      </c>
      <c r="H18" s="20">
        <f t="shared" si="1"/>
        <v>20000</v>
      </c>
      <c r="I18" s="59"/>
    </row>
    <row r="19" spans="1:9" ht="20.25" customHeight="1">
      <c r="A19" s="110"/>
      <c r="B19" s="16" t="s">
        <v>306</v>
      </c>
      <c r="C19" s="26" t="s">
        <v>142</v>
      </c>
      <c r="D19" s="17">
        <v>2</v>
      </c>
      <c r="E19" s="17">
        <v>1</v>
      </c>
      <c r="F19" s="18" t="s">
        <v>74</v>
      </c>
      <c r="G19" s="19">
        <v>10</v>
      </c>
      <c r="H19" s="20">
        <f t="shared" si="1"/>
        <v>20</v>
      </c>
      <c r="I19" s="59"/>
    </row>
    <row r="20" spans="1:9" ht="20.25" customHeight="1">
      <c r="A20" s="124" t="s">
        <v>75</v>
      </c>
      <c r="B20" s="124"/>
      <c r="C20" s="124"/>
      <c r="D20" s="124"/>
      <c r="E20" s="124"/>
      <c r="F20" s="124"/>
      <c r="G20" s="124"/>
      <c r="H20" s="23">
        <f>SUM(H10:H19)</f>
        <v>184620</v>
      </c>
      <c r="I20" s="21"/>
    </row>
    <row r="21" spans="1:9" ht="20.25" customHeight="1">
      <c r="A21" s="24" t="s">
        <v>17</v>
      </c>
      <c r="B21" s="24" t="s">
        <v>2</v>
      </c>
      <c r="C21" s="24" t="s">
        <v>80</v>
      </c>
      <c r="D21" s="25" t="s">
        <v>25</v>
      </c>
      <c r="E21" s="25" t="s">
        <v>41</v>
      </c>
      <c r="F21" s="24" t="s">
        <v>5</v>
      </c>
      <c r="G21" s="24" t="s">
        <v>6</v>
      </c>
      <c r="H21" s="24" t="s">
        <v>7</v>
      </c>
      <c r="I21" s="24" t="s">
        <v>8</v>
      </c>
    </row>
    <row r="22" spans="1:9" ht="20.25" customHeight="1">
      <c r="A22" s="14" t="s">
        <v>66</v>
      </c>
      <c r="B22" s="105" t="s">
        <v>26</v>
      </c>
      <c r="C22" s="105"/>
      <c r="D22" s="105"/>
      <c r="E22" s="105"/>
      <c r="F22" s="105"/>
      <c r="G22" s="105"/>
      <c r="H22" s="105"/>
      <c r="I22" s="15"/>
    </row>
    <row r="23" spans="1:9" s="9" customFormat="1" ht="13.5">
      <c r="A23" s="132" t="s">
        <v>106</v>
      </c>
      <c r="B23" s="131" t="s">
        <v>310</v>
      </c>
      <c r="C23" s="26" t="s">
        <v>313</v>
      </c>
      <c r="D23" s="52">
        <v>9</v>
      </c>
      <c r="E23" s="52">
        <v>1</v>
      </c>
      <c r="F23" s="27" t="s">
        <v>141</v>
      </c>
      <c r="G23" s="19">
        <v>300</v>
      </c>
      <c r="H23" s="20">
        <f t="shared" ref="H23:H26" si="2">D23*E23*G23</f>
        <v>2700</v>
      </c>
      <c r="I23" s="48"/>
    </row>
    <row r="24" spans="1:9" s="9" customFormat="1" ht="13.5">
      <c r="A24" s="132"/>
      <c r="B24" s="131"/>
      <c r="C24" s="26" t="s">
        <v>307</v>
      </c>
      <c r="D24" s="52">
        <v>40</v>
      </c>
      <c r="E24" s="52">
        <v>1</v>
      </c>
      <c r="F24" s="27" t="s">
        <v>141</v>
      </c>
      <c r="G24" s="19">
        <v>487.4</v>
      </c>
      <c r="H24" s="20">
        <f t="shared" si="2"/>
        <v>19496</v>
      </c>
      <c r="I24" s="48"/>
    </row>
    <row r="25" spans="1:9" s="9" customFormat="1" ht="13.5">
      <c r="A25" s="132"/>
      <c r="B25" s="131"/>
      <c r="C25" s="26" t="s">
        <v>308</v>
      </c>
      <c r="D25" s="52">
        <v>60</v>
      </c>
      <c r="E25" s="52">
        <v>1</v>
      </c>
      <c r="F25" s="27" t="s">
        <v>141</v>
      </c>
      <c r="G25" s="19">
        <v>228</v>
      </c>
      <c r="H25" s="20">
        <f t="shared" si="2"/>
        <v>13680</v>
      </c>
      <c r="I25" s="48"/>
    </row>
    <row r="26" spans="1:9" s="9" customFormat="1" ht="13.5">
      <c r="A26" s="132"/>
      <c r="B26" s="131"/>
      <c r="C26" s="26" t="s">
        <v>309</v>
      </c>
      <c r="D26" s="52">
        <v>1</v>
      </c>
      <c r="E26" s="52">
        <v>1</v>
      </c>
      <c r="F26" s="27" t="s">
        <v>141</v>
      </c>
      <c r="G26" s="19">
        <v>228</v>
      </c>
      <c r="H26" s="20">
        <f t="shared" si="2"/>
        <v>228</v>
      </c>
      <c r="I26" s="48"/>
    </row>
    <row r="27" spans="1:9" ht="20.25" customHeight="1">
      <c r="A27" s="132"/>
      <c r="B27" s="131"/>
      <c r="C27" s="26" t="s">
        <v>314</v>
      </c>
      <c r="D27" s="52">
        <v>1</v>
      </c>
      <c r="E27" s="52">
        <v>1</v>
      </c>
      <c r="F27" s="27" t="s">
        <v>141</v>
      </c>
      <c r="G27" s="19">
        <v>173</v>
      </c>
      <c r="H27" s="20">
        <f>D27*E27*G27</f>
        <v>173</v>
      </c>
      <c r="I27" s="15"/>
    </row>
    <row r="28" spans="1:9" ht="20.25" customHeight="1">
      <c r="A28" s="82" t="s">
        <v>319</v>
      </c>
      <c r="B28" s="26" t="s">
        <v>317</v>
      </c>
      <c r="C28" s="26" t="s">
        <v>318</v>
      </c>
      <c r="D28" s="80">
        <v>15</v>
      </c>
      <c r="E28" s="80">
        <v>1</v>
      </c>
      <c r="F28" s="27" t="s">
        <v>141</v>
      </c>
      <c r="G28" s="19">
        <v>32.200000000000003</v>
      </c>
      <c r="H28" s="20">
        <f t="shared" ref="H28" si="3">D28*E28*G28</f>
        <v>483.00000000000006</v>
      </c>
      <c r="I28" s="15"/>
    </row>
    <row r="29" spans="1:9" s="9" customFormat="1" ht="13.5">
      <c r="A29" s="101" t="s">
        <v>85</v>
      </c>
      <c r="B29" s="26" t="s">
        <v>311</v>
      </c>
      <c r="C29" s="26" t="s">
        <v>312</v>
      </c>
      <c r="D29" s="102">
        <v>8</v>
      </c>
      <c r="E29" s="102">
        <v>1</v>
      </c>
      <c r="F29" s="27" t="s">
        <v>141</v>
      </c>
      <c r="G29" s="19">
        <v>170.5</v>
      </c>
      <c r="H29" s="20">
        <f>D29*E29*G29</f>
        <v>1364</v>
      </c>
      <c r="I29" s="68"/>
    </row>
    <row r="30" spans="1:9" s="9" customFormat="1" ht="13.5">
      <c r="A30" s="101" t="s">
        <v>86</v>
      </c>
      <c r="B30" s="26" t="s">
        <v>315</v>
      </c>
      <c r="C30" s="26"/>
      <c r="D30" s="102">
        <v>8</v>
      </c>
      <c r="E30" s="102">
        <v>1</v>
      </c>
      <c r="F30" s="27" t="s">
        <v>316</v>
      </c>
      <c r="G30" s="19">
        <v>188</v>
      </c>
      <c r="H30" s="20">
        <f>D30*E30*G30</f>
        <v>1504</v>
      </c>
      <c r="I30" s="68"/>
    </row>
    <row r="31" spans="1:9" ht="20.25" customHeight="1">
      <c r="A31" s="124" t="s">
        <v>75</v>
      </c>
      <c r="B31" s="124"/>
      <c r="C31" s="124"/>
      <c r="D31" s="124"/>
      <c r="E31" s="124"/>
      <c r="F31" s="124"/>
      <c r="G31" s="124"/>
      <c r="H31" s="33">
        <f>SUM(H23:H30)</f>
        <v>39628</v>
      </c>
      <c r="I31" s="15"/>
    </row>
    <row r="32" spans="1:9" ht="20.25" customHeight="1">
      <c r="A32" s="24" t="s">
        <v>1</v>
      </c>
      <c r="B32" s="24" t="s">
        <v>2</v>
      </c>
      <c r="C32" s="24" t="s">
        <v>80</v>
      </c>
      <c r="D32" s="25" t="s">
        <v>3</v>
      </c>
      <c r="E32" s="25" t="s">
        <v>4</v>
      </c>
      <c r="F32" s="24" t="s">
        <v>5</v>
      </c>
      <c r="G32" s="24" t="s">
        <v>6</v>
      </c>
      <c r="H32" s="24" t="s">
        <v>7</v>
      </c>
      <c r="I32" s="24" t="s">
        <v>8</v>
      </c>
    </row>
    <row r="33" spans="1:11" ht="20.25" customHeight="1">
      <c r="A33" s="14" t="s">
        <v>38</v>
      </c>
      <c r="B33" s="105" t="s">
        <v>9</v>
      </c>
      <c r="C33" s="105"/>
      <c r="D33" s="105"/>
      <c r="E33" s="105"/>
      <c r="F33" s="105"/>
      <c r="G33" s="105"/>
      <c r="H33" s="105"/>
      <c r="I33" s="15"/>
    </row>
    <row r="34" spans="1:11" s="9" customFormat="1" ht="20.25" customHeight="1">
      <c r="A34" s="125" t="s">
        <v>87</v>
      </c>
      <c r="B34" s="26" t="s">
        <v>246</v>
      </c>
      <c r="C34" s="26" t="s">
        <v>118</v>
      </c>
      <c r="D34" s="86">
        <v>25</v>
      </c>
      <c r="E34" s="86">
        <v>1</v>
      </c>
      <c r="F34" s="27" t="s">
        <v>10</v>
      </c>
      <c r="G34" s="32">
        <v>280</v>
      </c>
      <c r="H34" s="34">
        <f>D34*E34*G34</f>
        <v>7000</v>
      </c>
      <c r="I34" s="90"/>
      <c r="J34" s="11"/>
      <c r="K34" s="8" t="s">
        <v>117</v>
      </c>
    </row>
    <row r="35" spans="1:11" ht="20.25" customHeight="1">
      <c r="A35" s="125"/>
      <c r="B35" s="26" t="s">
        <v>247</v>
      </c>
      <c r="C35" s="26" t="s">
        <v>118</v>
      </c>
      <c r="D35" s="86">
        <v>13</v>
      </c>
      <c r="E35" s="86">
        <v>1</v>
      </c>
      <c r="F35" s="30" t="s">
        <v>10</v>
      </c>
      <c r="G35" s="32">
        <v>260</v>
      </c>
      <c r="H35" s="20">
        <f>D35*E35*G35</f>
        <v>3380</v>
      </c>
      <c r="I35" s="35"/>
      <c r="J35" s="10"/>
    </row>
    <row r="36" spans="1:11" ht="20.25" hidden="1" customHeight="1">
      <c r="A36" s="125" t="s">
        <v>88</v>
      </c>
      <c r="B36" s="128" t="s">
        <v>11</v>
      </c>
      <c r="C36" s="15" t="s">
        <v>12</v>
      </c>
      <c r="D36" s="36"/>
      <c r="E36" s="36"/>
      <c r="F36" s="30" t="s">
        <v>10</v>
      </c>
      <c r="G36" s="32"/>
      <c r="H36" s="20">
        <f t="shared" ref="H36:H44" si="4">D36*E36*G36</f>
        <v>0</v>
      </c>
      <c r="I36" s="126" t="s">
        <v>67</v>
      </c>
    </row>
    <row r="37" spans="1:11" ht="20.25" hidden="1" customHeight="1">
      <c r="A37" s="125"/>
      <c r="B37" s="128"/>
      <c r="C37" s="15" t="s">
        <v>68</v>
      </c>
      <c r="D37" s="36"/>
      <c r="E37" s="36"/>
      <c r="F37" s="30" t="s">
        <v>10</v>
      </c>
      <c r="G37" s="32"/>
      <c r="H37" s="20">
        <f t="shared" si="4"/>
        <v>0</v>
      </c>
      <c r="I37" s="127"/>
    </row>
    <row r="38" spans="1:11" ht="20.25" hidden="1" customHeight="1">
      <c r="A38" s="125"/>
      <c r="B38" s="128"/>
      <c r="C38" s="15" t="s">
        <v>69</v>
      </c>
      <c r="D38" s="36"/>
      <c r="E38" s="36"/>
      <c r="F38" s="30" t="s">
        <v>10</v>
      </c>
      <c r="G38" s="32"/>
      <c r="H38" s="20">
        <f t="shared" si="4"/>
        <v>0</v>
      </c>
      <c r="I38" s="127"/>
    </row>
    <row r="39" spans="1:11" ht="20.25" hidden="1" customHeight="1">
      <c r="A39" s="125"/>
      <c r="B39" s="128"/>
      <c r="C39" s="15" t="s">
        <v>14</v>
      </c>
      <c r="D39" s="36"/>
      <c r="E39" s="36"/>
      <c r="F39" s="30" t="s">
        <v>10</v>
      </c>
      <c r="G39" s="32"/>
      <c r="H39" s="20">
        <f t="shared" si="4"/>
        <v>0</v>
      </c>
      <c r="I39" s="127"/>
    </row>
    <row r="40" spans="1:11" ht="20.25" hidden="1" customHeight="1">
      <c r="A40" s="125" t="s">
        <v>89</v>
      </c>
      <c r="B40" s="128" t="s">
        <v>111</v>
      </c>
      <c r="C40" s="15" t="s">
        <v>12</v>
      </c>
      <c r="D40" s="36"/>
      <c r="E40" s="36"/>
      <c r="F40" s="30" t="s">
        <v>15</v>
      </c>
      <c r="G40" s="32"/>
      <c r="H40" s="20">
        <f t="shared" si="4"/>
        <v>0</v>
      </c>
      <c r="I40" s="127"/>
    </row>
    <row r="41" spans="1:11" ht="20.25" hidden="1" customHeight="1">
      <c r="A41" s="125"/>
      <c r="B41" s="128"/>
      <c r="C41" s="15" t="s">
        <v>68</v>
      </c>
      <c r="D41" s="36"/>
      <c r="E41" s="36"/>
      <c r="F41" s="30" t="s">
        <v>15</v>
      </c>
      <c r="G41" s="32"/>
      <c r="H41" s="20">
        <f t="shared" si="4"/>
        <v>0</v>
      </c>
      <c r="I41" s="127"/>
    </row>
    <row r="42" spans="1:11" ht="20.25" hidden="1" customHeight="1">
      <c r="A42" s="125"/>
      <c r="B42" s="128"/>
      <c r="C42" s="15" t="s">
        <v>13</v>
      </c>
      <c r="D42" s="36"/>
      <c r="E42" s="36"/>
      <c r="F42" s="30" t="s">
        <v>15</v>
      </c>
      <c r="G42" s="32"/>
      <c r="H42" s="20">
        <f t="shared" si="4"/>
        <v>0</v>
      </c>
      <c r="I42" s="127"/>
    </row>
    <row r="43" spans="1:11" ht="20.25" hidden="1" customHeight="1">
      <c r="A43" s="125"/>
      <c r="B43" s="128"/>
      <c r="C43" s="15" t="s">
        <v>112</v>
      </c>
      <c r="D43" s="36"/>
      <c r="E43" s="36"/>
      <c r="F43" s="30" t="s">
        <v>15</v>
      </c>
      <c r="G43" s="32"/>
      <c r="H43" s="20">
        <f t="shared" si="4"/>
        <v>0</v>
      </c>
      <c r="I43" s="127"/>
    </row>
    <row r="44" spans="1:11" ht="20.25" customHeight="1">
      <c r="A44" s="81" t="s">
        <v>321</v>
      </c>
      <c r="B44" s="26" t="s">
        <v>320</v>
      </c>
      <c r="C44" s="26" t="s">
        <v>197</v>
      </c>
      <c r="D44" s="36">
        <v>8</v>
      </c>
      <c r="E44" s="36">
        <v>2</v>
      </c>
      <c r="F44" s="30" t="s">
        <v>16</v>
      </c>
      <c r="G44" s="32">
        <v>532.90599999999995</v>
      </c>
      <c r="H44" s="20">
        <f t="shared" si="4"/>
        <v>8526.4959999999992</v>
      </c>
      <c r="I44" s="30"/>
    </row>
    <row r="45" spans="1:11" ht="20.25" customHeight="1">
      <c r="A45" s="124" t="s">
        <v>75</v>
      </c>
      <c r="B45" s="124"/>
      <c r="C45" s="124"/>
      <c r="D45" s="124"/>
      <c r="E45" s="124"/>
      <c r="F45" s="124"/>
      <c r="G45" s="124"/>
      <c r="H45" s="33">
        <f>SUM(H34:H44)</f>
        <v>18906.495999999999</v>
      </c>
      <c r="I45" s="15"/>
    </row>
    <row r="46" spans="1:11" ht="20.25" customHeight="1">
      <c r="A46" s="24" t="s">
        <v>17</v>
      </c>
      <c r="B46" s="24" t="s">
        <v>2</v>
      </c>
      <c r="C46" s="24" t="s">
        <v>80</v>
      </c>
      <c r="D46" s="135" t="s">
        <v>3</v>
      </c>
      <c r="E46" s="135"/>
      <c r="F46" s="24" t="s">
        <v>5</v>
      </c>
      <c r="G46" s="24" t="s">
        <v>6</v>
      </c>
      <c r="H46" s="24" t="s">
        <v>7</v>
      </c>
      <c r="I46" s="24" t="s">
        <v>8</v>
      </c>
    </row>
    <row r="47" spans="1:11" ht="20.25" customHeight="1">
      <c r="A47" s="14" t="s">
        <v>39</v>
      </c>
      <c r="B47" s="105" t="s">
        <v>28</v>
      </c>
      <c r="C47" s="105"/>
      <c r="D47" s="105"/>
      <c r="E47" s="105"/>
      <c r="F47" s="105"/>
      <c r="G47" s="105"/>
      <c r="H47" s="105"/>
      <c r="I47" s="15"/>
    </row>
    <row r="48" spans="1:11" ht="20.25" customHeight="1">
      <c r="A48" s="81" t="s">
        <v>299</v>
      </c>
      <c r="B48" s="26" t="s">
        <v>195</v>
      </c>
      <c r="C48" s="26"/>
      <c r="D48" s="138">
        <v>250</v>
      </c>
      <c r="E48" s="138"/>
      <c r="F48" s="83" t="s">
        <v>300</v>
      </c>
      <c r="G48" s="92">
        <v>10</v>
      </c>
      <c r="H48" s="20">
        <f t="shared" ref="H48:H51" si="5">D48*G48</f>
        <v>2500</v>
      </c>
      <c r="I48" s="15"/>
    </row>
    <row r="49" spans="1:9" ht="20.25" customHeight="1">
      <c r="A49" s="100" t="s">
        <v>90</v>
      </c>
      <c r="B49" s="26" t="s">
        <v>132</v>
      </c>
      <c r="C49" s="26" t="s">
        <v>196</v>
      </c>
      <c r="D49" s="138">
        <v>1</v>
      </c>
      <c r="E49" s="138"/>
      <c r="F49" s="83" t="s">
        <v>301</v>
      </c>
      <c r="G49" s="92">
        <v>36000</v>
      </c>
      <c r="H49" s="20">
        <f t="shared" si="5"/>
        <v>36000</v>
      </c>
      <c r="I49" s="15" t="s">
        <v>302</v>
      </c>
    </row>
    <row r="50" spans="1:9" ht="20.25" customHeight="1">
      <c r="A50" s="100" t="s">
        <v>91</v>
      </c>
      <c r="B50" s="26" t="s">
        <v>296</v>
      </c>
      <c r="C50" s="26"/>
      <c r="D50" s="138">
        <v>600</v>
      </c>
      <c r="E50" s="138"/>
      <c r="F50" s="83" t="s">
        <v>250</v>
      </c>
      <c r="G50" s="92">
        <v>26.88</v>
      </c>
      <c r="H50" s="20">
        <f t="shared" si="5"/>
        <v>16128</v>
      </c>
      <c r="I50" s="15"/>
    </row>
    <row r="51" spans="1:9" ht="20.25" customHeight="1">
      <c r="A51" s="100" t="s">
        <v>92</v>
      </c>
      <c r="B51" s="26" t="s">
        <v>297</v>
      </c>
      <c r="C51" s="26"/>
      <c r="D51" s="138">
        <v>600</v>
      </c>
      <c r="E51" s="138"/>
      <c r="F51" s="83" t="s">
        <v>249</v>
      </c>
      <c r="G51" s="92">
        <v>30</v>
      </c>
      <c r="H51" s="20">
        <f t="shared" si="5"/>
        <v>18000</v>
      </c>
      <c r="I51" s="15"/>
    </row>
    <row r="52" spans="1:9" ht="20.25" customHeight="1">
      <c r="A52" s="100" t="s">
        <v>93</v>
      </c>
      <c r="B52" s="26" t="s">
        <v>298</v>
      </c>
      <c r="C52" s="26"/>
      <c r="D52" s="138">
        <v>1</v>
      </c>
      <c r="E52" s="138"/>
      <c r="F52" s="84" t="s">
        <v>248</v>
      </c>
      <c r="G52" s="92">
        <v>800</v>
      </c>
      <c r="H52" s="20">
        <f t="shared" ref="H52" si="6">D52*G52</f>
        <v>800</v>
      </c>
      <c r="I52" s="15"/>
    </row>
    <row r="53" spans="1:9" ht="20.25" customHeight="1">
      <c r="A53" s="100" t="s">
        <v>94</v>
      </c>
      <c r="B53" s="26" t="s">
        <v>237</v>
      </c>
      <c r="C53" s="26"/>
      <c r="D53" s="138">
        <v>1</v>
      </c>
      <c r="E53" s="138"/>
      <c r="F53" s="84" t="s">
        <v>248</v>
      </c>
      <c r="G53" s="92">
        <v>43500</v>
      </c>
      <c r="H53" s="20">
        <f>D53*G53</f>
        <v>43500</v>
      </c>
      <c r="I53" s="15"/>
    </row>
    <row r="54" spans="1:9" ht="20.25" hidden="1" customHeight="1">
      <c r="A54" s="28" t="s">
        <v>91</v>
      </c>
      <c r="B54" s="26" t="s">
        <v>35</v>
      </c>
      <c r="C54" s="26"/>
      <c r="D54" s="138"/>
      <c r="E54" s="138"/>
      <c r="F54" s="30" t="s">
        <v>40</v>
      </c>
      <c r="G54" s="37"/>
      <c r="H54" s="20">
        <f t="shared" ref="H54:H61" si="7">D54*G54</f>
        <v>0</v>
      </c>
      <c r="I54" s="15"/>
    </row>
    <row r="55" spans="1:9" ht="20.25" hidden="1" customHeight="1">
      <c r="A55" s="28" t="s">
        <v>92</v>
      </c>
      <c r="B55" s="26" t="s">
        <v>36</v>
      </c>
      <c r="C55" s="26"/>
      <c r="D55" s="138"/>
      <c r="E55" s="138"/>
      <c r="F55" s="30" t="s">
        <v>41</v>
      </c>
      <c r="G55" s="37"/>
      <c r="H55" s="20">
        <f t="shared" si="7"/>
        <v>0</v>
      </c>
      <c r="I55" s="15"/>
    </row>
    <row r="56" spans="1:9" ht="20.25" hidden="1" customHeight="1">
      <c r="A56" s="28" t="s">
        <v>93</v>
      </c>
      <c r="B56" s="26" t="s">
        <v>48</v>
      </c>
      <c r="C56" s="26"/>
      <c r="D56" s="138"/>
      <c r="E56" s="138"/>
      <c r="F56" s="30" t="s">
        <v>51</v>
      </c>
      <c r="G56" s="37"/>
      <c r="H56" s="20">
        <f t="shared" si="7"/>
        <v>0</v>
      </c>
      <c r="I56" s="15"/>
    </row>
    <row r="57" spans="1:9" ht="20.25" hidden="1" customHeight="1">
      <c r="A57" s="28" t="s">
        <v>94</v>
      </c>
      <c r="B57" s="26" t="s">
        <v>47</v>
      </c>
      <c r="C57" s="26"/>
      <c r="D57" s="138"/>
      <c r="E57" s="138"/>
      <c r="F57" s="30" t="s">
        <v>40</v>
      </c>
      <c r="G57" s="37"/>
      <c r="H57" s="20">
        <f t="shared" si="7"/>
        <v>0</v>
      </c>
      <c r="I57" s="15"/>
    </row>
    <row r="58" spans="1:9" ht="20.25" hidden="1" customHeight="1">
      <c r="A58" s="28" t="s">
        <v>95</v>
      </c>
      <c r="B58" s="26" t="s">
        <v>54</v>
      </c>
      <c r="C58" s="26"/>
      <c r="D58" s="38"/>
      <c r="E58" s="38"/>
      <c r="F58" s="30" t="s">
        <v>50</v>
      </c>
      <c r="G58" s="37"/>
      <c r="H58" s="20">
        <f t="shared" si="7"/>
        <v>0</v>
      </c>
      <c r="I58" s="15"/>
    </row>
    <row r="59" spans="1:9" ht="20.25" hidden="1" customHeight="1">
      <c r="A59" s="28" t="s">
        <v>96</v>
      </c>
      <c r="B59" s="26" t="s">
        <v>55</v>
      </c>
      <c r="C59" s="26"/>
      <c r="D59" s="138"/>
      <c r="E59" s="138"/>
      <c r="F59" s="30" t="s">
        <v>50</v>
      </c>
      <c r="G59" s="37"/>
      <c r="H59" s="20">
        <f t="shared" si="7"/>
        <v>0</v>
      </c>
      <c r="I59" s="15"/>
    </row>
    <row r="60" spans="1:9" ht="20.25" hidden="1" customHeight="1">
      <c r="A60" s="28" t="s">
        <v>97</v>
      </c>
      <c r="B60" s="26" t="s">
        <v>49</v>
      </c>
      <c r="C60" s="26"/>
      <c r="D60" s="138"/>
      <c r="E60" s="138"/>
      <c r="F60" s="30" t="s">
        <v>40</v>
      </c>
      <c r="G60" s="37"/>
      <c r="H60" s="20">
        <f t="shared" si="7"/>
        <v>0</v>
      </c>
      <c r="I60" s="15"/>
    </row>
    <row r="61" spans="1:9" ht="20.25" hidden="1" customHeight="1">
      <c r="A61" s="28" t="s">
        <v>98</v>
      </c>
      <c r="B61" s="26" t="s">
        <v>105</v>
      </c>
      <c r="C61" s="26" t="s">
        <v>119</v>
      </c>
      <c r="D61" s="138">
        <v>0</v>
      </c>
      <c r="E61" s="138"/>
      <c r="F61" s="30"/>
      <c r="G61" s="37">
        <v>0</v>
      </c>
      <c r="H61" s="20">
        <f t="shared" si="7"/>
        <v>0</v>
      </c>
      <c r="I61" s="15"/>
    </row>
    <row r="62" spans="1:9" ht="20.25" customHeight="1">
      <c r="A62" s="124" t="s">
        <v>75</v>
      </c>
      <c r="B62" s="124"/>
      <c r="C62" s="124"/>
      <c r="D62" s="124"/>
      <c r="E62" s="124"/>
      <c r="F62" s="124"/>
      <c r="G62" s="124"/>
      <c r="H62" s="33">
        <f>SUM(H48:H61)</f>
        <v>116928</v>
      </c>
      <c r="I62" s="15"/>
    </row>
    <row r="63" spans="1:9" ht="20.25" customHeight="1">
      <c r="A63" s="24" t="s">
        <v>17</v>
      </c>
      <c r="B63" s="24" t="s">
        <v>2</v>
      </c>
      <c r="C63" s="24" t="s">
        <v>80</v>
      </c>
      <c r="D63" s="25" t="s">
        <v>44</v>
      </c>
      <c r="E63" s="25" t="s">
        <v>45</v>
      </c>
      <c r="F63" s="24" t="s">
        <v>5</v>
      </c>
      <c r="G63" s="24" t="s">
        <v>6</v>
      </c>
      <c r="H63" s="24" t="s">
        <v>7</v>
      </c>
      <c r="I63" s="24" t="s">
        <v>8</v>
      </c>
    </row>
    <row r="64" spans="1:9" ht="20.25" customHeight="1">
      <c r="A64" s="14" t="s">
        <v>27</v>
      </c>
      <c r="B64" s="124" t="s">
        <v>42</v>
      </c>
      <c r="C64" s="124"/>
      <c r="D64" s="124"/>
      <c r="E64" s="124"/>
      <c r="F64" s="124"/>
      <c r="G64" s="124"/>
      <c r="H64" s="124"/>
      <c r="I64" s="124"/>
    </row>
    <row r="65" spans="1:9" ht="20.25" customHeight="1">
      <c r="A65" s="28" t="s">
        <v>99</v>
      </c>
      <c r="B65" s="39" t="s">
        <v>43</v>
      </c>
      <c r="C65" s="40"/>
      <c r="D65" s="49">
        <v>1</v>
      </c>
      <c r="E65" s="49">
        <v>1</v>
      </c>
      <c r="F65" s="30" t="s">
        <v>24</v>
      </c>
      <c r="G65" s="50">
        <v>500</v>
      </c>
      <c r="H65" s="20">
        <f>D65*E65*G65</f>
        <v>500</v>
      </c>
      <c r="I65" s="15"/>
    </row>
    <row r="66" spans="1:9" ht="20.25" customHeight="1">
      <c r="A66" s="124" t="s">
        <v>75</v>
      </c>
      <c r="B66" s="124"/>
      <c r="C66" s="124"/>
      <c r="D66" s="124"/>
      <c r="E66" s="124"/>
      <c r="F66" s="124"/>
      <c r="G66" s="124"/>
      <c r="H66" s="33">
        <f>SUM(H65:H65)</f>
        <v>500</v>
      </c>
      <c r="I66" s="15"/>
    </row>
    <row r="67" spans="1:9" ht="20.25" customHeight="1">
      <c r="A67" s="6" t="s">
        <v>76</v>
      </c>
      <c r="B67" s="6"/>
      <c r="C67" s="6"/>
      <c r="D67" s="6"/>
      <c r="E67" s="6"/>
      <c r="F67" s="6"/>
      <c r="G67" s="6"/>
      <c r="H67" s="41">
        <f>SUM(H20,H31,H45,H62,H66)</f>
        <v>360582.49599999998</v>
      </c>
      <c r="I67" s="42"/>
    </row>
    <row r="68" spans="1:9" ht="20.25" customHeight="1">
      <c r="A68" s="24" t="s">
        <v>17</v>
      </c>
      <c r="B68" s="24" t="s">
        <v>2</v>
      </c>
      <c r="C68" s="24" t="s">
        <v>80</v>
      </c>
      <c r="D68" s="135" t="s">
        <v>120</v>
      </c>
      <c r="E68" s="135"/>
      <c r="F68" s="24" t="s">
        <v>5</v>
      </c>
      <c r="G68" s="24" t="s">
        <v>6</v>
      </c>
      <c r="H68" s="24" t="s">
        <v>7</v>
      </c>
      <c r="I68" s="24" t="s">
        <v>8</v>
      </c>
    </row>
    <row r="69" spans="1:9" ht="20.25" customHeight="1">
      <c r="A69" s="14" t="s">
        <v>29</v>
      </c>
      <c r="B69" s="105" t="s">
        <v>56</v>
      </c>
      <c r="C69" s="105"/>
      <c r="D69" s="105"/>
      <c r="E69" s="105"/>
      <c r="F69" s="105"/>
      <c r="G69" s="105"/>
      <c r="H69" s="105"/>
      <c r="I69" s="105"/>
    </row>
    <row r="70" spans="1:9" ht="20.25" customHeight="1">
      <c r="A70" s="28" t="s">
        <v>100</v>
      </c>
      <c r="B70" s="15" t="s">
        <v>125</v>
      </c>
      <c r="C70" s="15"/>
      <c r="D70" s="136">
        <f>H67</f>
        <v>360582.49599999998</v>
      </c>
      <c r="E70" s="132"/>
      <c r="F70" s="30"/>
      <c r="G70" s="43">
        <v>0.08</v>
      </c>
      <c r="H70" s="20">
        <f>D70*G70</f>
        <v>28846.599679999999</v>
      </c>
      <c r="I70" s="15"/>
    </row>
    <row r="71" spans="1:9" ht="20.25" customHeight="1">
      <c r="A71" s="137" t="s">
        <v>75</v>
      </c>
      <c r="B71" s="137"/>
      <c r="C71" s="137"/>
      <c r="D71" s="137"/>
      <c r="E71" s="137"/>
      <c r="F71" s="137"/>
      <c r="G71" s="137"/>
      <c r="H71" s="41">
        <f>SUM(H70:H70)</f>
        <v>28846.599679999999</v>
      </c>
      <c r="I71" s="42"/>
    </row>
    <row r="72" spans="1:9" ht="20.25" customHeight="1">
      <c r="A72" s="24" t="s">
        <v>17</v>
      </c>
      <c r="B72" s="24" t="s">
        <v>2</v>
      </c>
      <c r="C72" s="24" t="s">
        <v>80</v>
      </c>
      <c r="D72" s="25" t="s">
        <v>25</v>
      </c>
      <c r="E72" s="25" t="s">
        <v>30</v>
      </c>
      <c r="F72" s="24" t="s">
        <v>5</v>
      </c>
      <c r="G72" s="24" t="s">
        <v>6</v>
      </c>
      <c r="H72" s="24" t="s">
        <v>7</v>
      </c>
      <c r="I72" s="24" t="s">
        <v>8</v>
      </c>
    </row>
    <row r="73" spans="1:9" ht="20.25" customHeight="1">
      <c r="A73" s="14" t="s">
        <v>31</v>
      </c>
      <c r="B73" s="105" t="s">
        <v>32</v>
      </c>
      <c r="C73" s="105"/>
      <c r="D73" s="105"/>
      <c r="E73" s="105"/>
      <c r="F73" s="105"/>
      <c r="G73" s="105"/>
      <c r="H73" s="105"/>
      <c r="I73" s="105"/>
    </row>
    <row r="74" spans="1:9" ht="13.5">
      <c r="A74" s="28" t="s">
        <v>101</v>
      </c>
      <c r="B74" s="85" t="s">
        <v>33</v>
      </c>
      <c r="C74" s="15"/>
      <c r="D74" s="29">
        <v>3</v>
      </c>
      <c r="E74" s="29">
        <v>4</v>
      </c>
      <c r="F74" s="30" t="s">
        <v>251</v>
      </c>
      <c r="G74" s="43">
        <v>600</v>
      </c>
      <c r="H74" s="20">
        <f>D74*E74*G74</f>
        <v>7200</v>
      </c>
      <c r="I74" s="44"/>
    </row>
    <row r="75" spans="1:9" ht="20.25" customHeight="1">
      <c r="A75" s="137" t="s">
        <v>75</v>
      </c>
      <c r="B75" s="137"/>
      <c r="C75" s="137"/>
      <c r="D75" s="137"/>
      <c r="E75" s="137"/>
      <c r="F75" s="137"/>
      <c r="G75" s="137"/>
      <c r="H75" s="41">
        <f>SUM(H74:H74)</f>
        <v>7200</v>
      </c>
      <c r="I75" s="42"/>
    </row>
    <row r="76" spans="1:9" ht="20.25" customHeight="1">
      <c r="A76" s="24" t="s">
        <v>17</v>
      </c>
      <c r="B76" s="24" t="s">
        <v>2</v>
      </c>
      <c r="C76" s="24" t="s">
        <v>80</v>
      </c>
      <c r="D76" s="135" t="s">
        <v>25</v>
      </c>
      <c r="E76" s="135"/>
      <c r="F76" s="24" t="s">
        <v>5</v>
      </c>
      <c r="G76" s="24" t="s">
        <v>6</v>
      </c>
      <c r="H76" s="24" t="s">
        <v>7</v>
      </c>
      <c r="I76" s="24" t="s">
        <v>8</v>
      </c>
    </row>
    <row r="77" spans="1:9" ht="20.25" customHeight="1">
      <c r="A77" s="14" t="s">
        <v>46</v>
      </c>
      <c r="B77" s="105" t="s">
        <v>37</v>
      </c>
      <c r="C77" s="105"/>
      <c r="D77" s="105"/>
      <c r="E77" s="105"/>
      <c r="F77" s="105"/>
      <c r="G77" s="105"/>
      <c r="H77" s="105"/>
      <c r="I77" s="105"/>
    </row>
    <row r="78" spans="1:9" ht="26.25" customHeight="1">
      <c r="A78" s="28" t="s">
        <v>110</v>
      </c>
      <c r="B78" s="31" t="s">
        <v>109</v>
      </c>
      <c r="C78" s="45"/>
      <c r="D78" s="49">
        <v>5</v>
      </c>
      <c r="E78" s="49">
        <v>2</v>
      </c>
      <c r="F78" s="30" t="s">
        <v>59</v>
      </c>
      <c r="G78" s="92">
        <v>996</v>
      </c>
      <c r="H78" s="20">
        <f>D78*E78*G78</f>
        <v>9960</v>
      </c>
      <c r="I78" s="91"/>
    </row>
    <row r="79" spans="1:9" ht="20.25" customHeight="1">
      <c r="A79" s="28" t="s">
        <v>107</v>
      </c>
      <c r="B79" s="31" t="s">
        <v>108</v>
      </c>
      <c r="C79" s="40"/>
      <c r="D79" s="49">
        <v>2</v>
      </c>
      <c r="E79" s="49">
        <v>2</v>
      </c>
      <c r="F79" s="30" t="s">
        <v>59</v>
      </c>
      <c r="G79" s="92">
        <v>4384.75</v>
      </c>
      <c r="H79" s="20">
        <f>D79*E79*G79</f>
        <v>17539</v>
      </c>
      <c r="I79" s="15"/>
    </row>
    <row r="80" spans="1:9" ht="20.25" customHeight="1">
      <c r="A80" s="137" t="s">
        <v>75</v>
      </c>
      <c r="B80" s="137"/>
      <c r="C80" s="137"/>
      <c r="D80" s="137"/>
      <c r="E80" s="137"/>
      <c r="F80" s="137"/>
      <c r="G80" s="137"/>
      <c r="H80" s="41">
        <f>SUM(H78:H79)</f>
        <v>27499</v>
      </c>
      <c r="I80" s="42"/>
    </row>
    <row r="81" spans="1:9" ht="20.25" customHeight="1">
      <c r="A81" s="24" t="s">
        <v>1</v>
      </c>
      <c r="B81" s="24" t="s">
        <v>2</v>
      </c>
      <c r="C81" s="24" t="s">
        <v>80</v>
      </c>
      <c r="D81" s="135" t="s">
        <v>3</v>
      </c>
      <c r="E81" s="135"/>
      <c r="F81" s="24" t="s">
        <v>5</v>
      </c>
      <c r="G81" s="24" t="s">
        <v>6</v>
      </c>
      <c r="H81" s="24" t="s">
        <v>7</v>
      </c>
      <c r="I81" s="24" t="s">
        <v>8</v>
      </c>
    </row>
    <row r="82" spans="1:9" ht="20.25" customHeight="1">
      <c r="A82" s="14" t="s">
        <v>58</v>
      </c>
      <c r="B82" s="105" t="s">
        <v>57</v>
      </c>
      <c r="C82" s="105"/>
      <c r="D82" s="105"/>
      <c r="E82" s="105"/>
      <c r="F82" s="105"/>
      <c r="G82" s="105"/>
      <c r="H82" s="105"/>
      <c r="I82" s="105"/>
    </row>
    <row r="83" spans="1:9" ht="20.25" customHeight="1">
      <c r="A83" s="28" t="s">
        <v>102</v>
      </c>
      <c r="B83" s="15" t="s">
        <v>126</v>
      </c>
      <c r="C83" s="15"/>
      <c r="D83" s="136">
        <f>H80+H75+H71+H67</f>
        <v>424128.09567999997</v>
      </c>
      <c r="E83" s="132"/>
      <c r="F83" s="30"/>
      <c r="G83" s="43">
        <v>0.06</v>
      </c>
      <c r="H83" s="20">
        <f>D83*G83</f>
        <v>25447.685740799996</v>
      </c>
      <c r="I83" s="15"/>
    </row>
    <row r="84" spans="1:9" ht="20.25" customHeight="1">
      <c r="A84" s="46" t="s">
        <v>77</v>
      </c>
      <c r="B84" s="46"/>
      <c r="C84" s="46"/>
      <c r="D84" s="46"/>
      <c r="E84" s="46"/>
      <c r="F84" s="46"/>
      <c r="G84" s="46"/>
      <c r="H84" s="93">
        <f>H67+H71+H75+H80+H83</f>
        <v>449575.78142079996</v>
      </c>
      <c r="I84" s="47"/>
    </row>
    <row r="85" spans="1:9" ht="20.25" customHeight="1">
      <c r="A85" s="133" t="s">
        <v>34</v>
      </c>
      <c r="B85" s="134"/>
      <c r="C85" s="134"/>
      <c r="D85" s="134"/>
      <c r="E85" s="134"/>
      <c r="F85" s="134"/>
      <c r="G85" s="134"/>
      <c r="H85" s="134"/>
      <c r="I85" s="134"/>
    </row>
  </sheetData>
  <mergeCells count="59">
    <mergeCell ref="D61:E61"/>
    <mergeCell ref="D55:E55"/>
    <mergeCell ref="D56:E56"/>
    <mergeCell ref="D57:E57"/>
    <mergeCell ref="D59:E59"/>
    <mergeCell ref="D60:E60"/>
    <mergeCell ref="D46:E46"/>
    <mergeCell ref="B47:H47"/>
    <mergeCell ref="D54:E54"/>
    <mergeCell ref="A45:G45"/>
    <mergeCell ref="D49:E49"/>
    <mergeCell ref="D52:E52"/>
    <mergeCell ref="D53:E53"/>
    <mergeCell ref="D48:E48"/>
    <mergeCell ref="D50:E50"/>
    <mergeCell ref="D51:E51"/>
    <mergeCell ref="B64:I64"/>
    <mergeCell ref="A66:G66"/>
    <mergeCell ref="A80:G80"/>
    <mergeCell ref="B77:I77"/>
    <mergeCell ref="A62:G62"/>
    <mergeCell ref="A85:I85"/>
    <mergeCell ref="D68:E68"/>
    <mergeCell ref="B69:I69"/>
    <mergeCell ref="D70:E70"/>
    <mergeCell ref="A71:G71"/>
    <mergeCell ref="D76:E76"/>
    <mergeCell ref="B73:I73"/>
    <mergeCell ref="A75:G75"/>
    <mergeCell ref="D81:E81"/>
    <mergeCell ref="D83:E83"/>
    <mergeCell ref="B82:I82"/>
    <mergeCell ref="A20:G20"/>
    <mergeCell ref="A15:A19"/>
    <mergeCell ref="A34:A35"/>
    <mergeCell ref="B33:H33"/>
    <mergeCell ref="I36:I43"/>
    <mergeCell ref="A40:A43"/>
    <mergeCell ref="B22:H22"/>
    <mergeCell ref="B40:B43"/>
    <mergeCell ref="A36:A39"/>
    <mergeCell ref="B36:B39"/>
    <mergeCell ref="B15:B16"/>
    <mergeCell ref="A31:G31"/>
    <mergeCell ref="B23:B27"/>
    <mergeCell ref="A23:A27"/>
    <mergeCell ref="B9:H9"/>
    <mergeCell ref="B10:B14"/>
    <mergeCell ref="A10:A14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</mergeCells>
  <phoneticPr fontId="21" type="noConversion"/>
  <dataValidations count="2">
    <dataValidation type="list" allowBlank="1" showInputMessage="1" showErrorMessage="1" sqref="B3">
      <formula1>"国内会议,国际会议"</formula1>
    </dataValidation>
    <dataValidation type="list" allowBlank="1" showInputMessage="1" showErrorMessage="1" sqref="I27:I28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topLeftCell="A23" workbookViewId="0">
      <selection activeCell="I38" sqref="I38"/>
    </sheetView>
  </sheetViews>
  <sheetFormatPr defaultRowHeight="13.5"/>
  <cols>
    <col min="1" max="1" width="5.5" customWidth="1"/>
    <col min="3" max="3" width="13" bestFit="1" customWidth="1"/>
    <col min="4" max="4" width="9" style="87"/>
    <col min="7" max="7" width="28.75" bestFit="1" customWidth="1"/>
  </cols>
  <sheetData>
    <row r="1" spans="1:7" s="51" customFormat="1" ht="18" customHeight="1">
      <c r="A1" s="70" t="s">
        <v>238</v>
      </c>
      <c r="B1" s="70" t="s">
        <v>239</v>
      </c>
      <c r="C1" s="70" t="s">
        <v>240</v>
      </c>
      <c r="D1" s="70" t="s">
        <v>245</v>
      </c>
      <c r="E1" s="70" t="s">
        <v>241</v>
      </c>
      <c r="F1" s="70" t="s">
        <v>242</v>
      </c>
      <c r="G1" s="70" t="s">
        <v>243</v>
      </c>
    </row>
    <row r="2" spans="1:7" s="87" customFormat="1" ht="18" customHeight="1">
      <c r="A2" s="89">
        <v>1</v>
      </c>
      <c r="B2" s="89" t="s">
        <v>244</v>
      </c>
      <c r="C2" s="89" t="s">
        <v>199</v>
      </c>
      <c r="D2" s="88">
        <v>43064</v>
      </c>
      <c r="E2" s="89" t="s">
        <v>198</v>
      </c>
      <c r="F2" s="89">
        <v>280</v>
      </c>
      <c r="G2" s="78" t="s">
        <v>200</v>
      </c>
    </row>
    <row r="3" spans="1:7" s="87" customFormat="1" ht="18" customHeight="1">
      <c r="A3" s="89">
        <v>2</v>
      </c>
      <c r="B3" s="89" t="s">
        <v>244</v>
      </c>
      <c r="C3" s="89" t="s">
        <v>201</v>
      </c>
      <c r="D3" s="88">
        <v>43064</v>
      </c>
      <c r="E3" s="89" t="s">
        <v>198</v>
      </c>
      <c r="F3" s="89">
        <v>280</v>
      </c>
      <c r="G3" s="78" t="s">
        <v>200</v>
      </c>
    </row>
    <row r="4" spans="1:7" s="87" customFormat="1" ht="18" customHeight="1">
      <c r="A4" s="89">
        <v>3</v>
      </c>
      <c r="B4" s="89" t="s">
        <v>244</v>
      </c>
      <c r="C4" s="89" t="s">
        <v>202</v>
      </c>
      <c r="D4" s="88">
        <v>43064</v>
      </c>
      <c r="E4" s="89" t="s">
        <v>198</v>
      </c>
      <c r="F4" s="89">
        <v>280</v>
      </c>
      <c r="G4" s="78" t="s">
        <v>200</v>
      </c>
    </row>
    <row r="5" spans="1:7" s="87" customFormat="1" ht="18" customHeight="1">
      <c r="A5" s="89">
        <v>4</v>
      </c>
      <c r="B5" s="89" t="s">
        <v>244</v>
      </c>
      <c r="C5" s="89" t="s">
        <v>203</v>
      </c>
      <c r="D5" s="88">
        <v>43064</v>
      </c>
      <c r="E5" s="89" t="s">
        <v>198</v>
      </c>
      <c r="F5" s="89">
        <v>280</v>
      </c>
      <c r="G5" s="78" t="s">
        <v>200</v>
      </c>
    </row>
    <row r="6" spans="1:7" s="87" customFormat="1" ht="18" customHeight="1">
      <c r="A6" s="89">
        <v>5</v>
      </c>
      <c r="B6" s="89" t="s">
        <v>244</v>
      </c>
      <c r="C6" s="89" t="s">
        <v>204</v>
      </c>
      <c r="D6" s="88">
        <v>43064</v>
      </c>
      <c r="E6" s="89" t="s">
        <v>198</v>
      </c>
      <c r="F6" s="89">
        <v>280</v>
      </c>
      <c r="G6" s="78" t="s">
        <v>205</v>
      </c>
    </row>
    <row r="7" spans="1:7" s="87" customFormat="1" ht="18" customHeight="1">
      <c r="A7" s="89">
        <v>6</v>
      </c>
      <c r="B7" s="89" t="s">
        <v>244</v>
      </c>
      <c r="C7" s="89" t="s">
        <v>206</v>
      </c>
      <c r="D7" s="88">
        <v>43064</v>
      </c>
      <c r="E7" s="89" t="s">
        <v>198</v>
      </c>
      <c r="F7" s="89">
        <v>280</v>
      </c>
      <c r="G7" s="78" t="s">
        <v>205</v>
      </c>
    </row>
    <row r="8" spans="1:7" s="87" customFormat="1" ht="18" customHeight="1">
      <c r="A8" s="89">
        <v>7</v>
      </c>
      <c r="B8" s="89" t="s">
        <v>244</v>
      </c>
      <c r="C8" s="89" t="s">
        <v>207</v>
      </c>
      <c r="D8" s="88">
        <v>43064</v>
      </c>
      <c r="E8" s="89" t="s">
        <v>198</v>
      </c>
      <c r="F8" s="89">
        <v>280</v>
      </c>
      <c r="G8" s="78" t="s">
        <v>205</v>
      </c>
    </row>
    <row r="9" spans="1:7" s="87" customFormat="1" ht="18" customHeight="1">
      <c r="A9" s="89">
        <v>8</v>
      </c>
      <c r="B9" s="89" t="s">
        <v>244</v>
      </c>
      <c r="C9" s="89" t="s">
        <v>208</v>
      </c>
      <c r="D9" s="88">
        <v>43064</v>
      </c>
      <c r="E9" s="89" t="s">
        <v>198</v>
      </c>
      <c r="F9" s="89">
        <v>280</v>
      </c>
      <c r="G9" s="78" t="s">
        <v>205</v>
      </c>
    </row>
    <row r="10" spans="1:7" s="87" customFormat="1" ht="18" customHeight="1">
      <c r="A10" s="89">
        <v>9</v>
      </c>
      <c r="B10" s="89" t="s">
        <v>244</v>
      </c>
      <c r="C10" s="89" t="s">
        <v>209</v>
      </c>
      <c r="D10" s="88">
        <v>43064</v>
      </c>
      <c r="E10" s="89" t="s">
        <v>198</v>
      </c>
      <c r="F10" s="89">
        <v>280</v>
      </c>
      <c r="G10" s="78" t="s">
        <v>205</v>
      </c>
    </row>
    <row r="11" spans="1:7" s="87" customFormat="1" ht="18" customHeight="1">
      <c r="A11" s="89">
        <v>10</v>
      </c>
      <c r="B11" s="89" t="s">
        <v>244</v>
      </c>
      <c r="C11" s="89" t="s">
        <v>210</v>
      </c>
      <c r="D11" s="88">
        <v>43064</v>
      </c>
      <c r="E11" s="89" t="s">
        <v>198</v>
      </c>
      <c r="F11" s="89">
        <v>280</v>
      </c>
      <c r="G11" s="78" t="s">
        <v>205</v>
      </c>
    </row>
    <row r="12" spans="1:7" s="87" customFormat="1" ht="18" customHeight="1">
      <c r="A12" s="89">
        <v>11</v>
      </c>
      <c r="B12" s="89" t="s">
        <v>244</v>
      </c>
      <c r="C12" s="89" t="s">
        <v>211</v>
      </c>
      <c r="D12" s="88">
        <v>43064</v>
      </c>
      <c r="E12" s="89" t="s">
        <v>198</v>
      </c>
      <c r="F12" s="89">
        <v>260</v>
      </c>
      <c r="G12" s="78" t="s">
        <v>212</v>
      </c>
    </row>
    <row r="13" spans="1:7" s="87" customFormat="1" ht="18" customHeight="1">
      <c r="A13" s="89">
        <v>12</v>
      </c>
      <c r="B13" s="89" t="s">
        <v>244</v>
      </c>
      <c r="C13" s="89" t="s">
        <v>213</v>
      </c>
      <c r="D13" s="88">
        <v>43065</v>
      </c>
      <c r="E13" s="89" t="s">
        <v>198</v>
      </c>
      <c r="F13" s="89">
        <v>260</v>
      </c>
      <c r="G13" s="78" t="s">
        <v>214</v>
      </c>
    </row>
    <row r="14" spans="1:7" s="87" customFormat="1" ht="18" customHeight="1">
      <c r="A14" s="89">
        <v>13</v>
      </c>
      <c r="B14" s="89" t="s">
        <v>244</v>
      </c>
      <c r="C14" s="89" t="s">
        <v>213</v>
      </c>
      <c r="D14" s="88">
        <v>43065</v>
      </c>
      <c r="E14" s="89" t="s">
        <v>198</v>
      </c>
      <c r="F14" s="89">
        <v>260</v>
      </c>
      <c r="G14" s="78" t="s">
        <v>215</v>
      </c>
    </row>
    <row r="15" spans="1:7" s="87" customFormat="1" ht="18" customHeight="1">
      <c r="A15" s="89">
        <v>14</v>
      </c>
      <c r="B15" s="89" t="s">
        <v>244</v>
      </c>
      <c r="C15" s="89" t="s">
        <v>216</v>
      </c>
      <c r="D15" s="88">
        <v>43065</v>
      </c>
      <c r="E15" s="89" t="s">
        <v>198</v>
      </c>
      <c r="F15" s="89">
        <v>260</v>
      </c>
      <c r="G15" s="78" t="s">
        <v>217</v>
      </c>
    </row>
    <row r="16" spans="1:7" s="87" customFormat="1" ht="18" customHeight="1">
      <c r="A16" s="89">
        <v>15</v>
      </c>
      <c r="B16" s="89" t="s">
        <v>244</v>
      </c>
      <c r="C16" s="89" t="s">
        <v>216</v>
      </c>
      <c r="D16" s="88">
        <v>43065</v>
      </c>
      <c r="E16" s="89" t="s">
        <v>198</v>
      </c>
      <c r="F16" s="89">
        <v>260</v>
      </c>
      <c r="G16" s="78" t="s">
        <v>218</v>
      </c>
    </row>
    <row r="17" spans="1:7" s="87" customFormat="1" ht="18" customHeight="1">
      <c r="A17" s="89">
        <v>16</v>
      </c>
      <c r="B17" s="89" t="s">
        <v>244</v>
      </c>
      <c r="C17" s="89" t="s">
        <v>219</v>
      </c>
      <c r="D17" s="88">
        <v>43065</v>
      </c>
      <c r="E17" s="89" t="s">
        <v>198</v>
      </c>
      <c r="F17" s="89">
        <v>260</v>
      </c>
      <c r="G17" s="89" t="s">
        <v>220</v>
      </c>
    </row>
    <row r="18" spans="1:7" s="87" customFormat="1" ht="18" customHeight="1">
      <c r="A18" s="89">
        <v>17</v>
      </c>
      <c r="B18" s="89" t="s">
        <v>244</v>
      </c>
      <c r="C18" s="89" t="s">
        <v>219</v>
      </c>
      <c r="D18" s="88">
        <v>43065</v>
      </c>
      <c r="E18" s="89" t="s">
        <v>198</v>
      </c>
      <c r="F18" s="89">
        <v>260</v>
      </c>
      <c r="G18" s="89" t="s">
        <v>221</v>
      </c>
    </row>
    <row r="19" spans="1:7" s="87" customFormat="1" ht="18" customHeight="1">
      <c r="A19" s="89">
        <v>18</v>
      </c>
      <c r="B19" s="89" t="s">
        <v>244</v>
      </c>
      <c r="C19" s="89" t="s">
        <v>222</v>
      </c>
      <c r="D19" s="88">
        <v>43065</v>
      </c>
      <c r="E19" s="89" t="s">
        <v>198</v>
      </c>
      <c r="F19" s="89">
        <v>260</v>
      </c>
      <c r="G19" s="89" t="s">
        <v>223</v>
      </c>
    </row>
    <row r="20" spans="1:7" s="87" customFormat="1" ht="18" customHeight="1">
      <c r="A20" s="89">
        <v>19</v>
      </c>
      <c r="B20" s="89" t="s">
        <v>244</v>
      </c>
      <c r="C20" s="89" t="s">
        <v>222</v>
      </c>
      <c r="D20" s="88">
        <v>43065</v>
      </c>
      <c r="E20" s="89" t="s">
        <v>198</v>
      </c>
      <c r="F20" s="89">
        <v>260</v>
      </c>
      <c r="G20" s="89" t="s">
        <v>224</v>
      </c>
    </row>
    <row r="21" spans="1:7" s="87" customFormat="1" ht="18" customHeight="1">
      <c r="A21" s="89">
        <v>20</v>
      </c>
      <c r="B21" s="89" t="s">
        <v>244</v>
      </c>
      <c r="C21" s="89" t="s">
        <v>225</v>
      </c>
      <c r="D21" s="88">
        <v>43065</v>
      </c>
      <c r="E21" s="89" t="s">
        <v>198</v>
      </c>
      <c r="F21" s="89">
        <v>260</v>
      </c>
      <c r="G21" s="78" t="s">
        <v>226</v>
      </c>
    </row>
    <row r="22" spans="1:7" s="87" customFormat="1" ht="18" customHeight="1">
      <c r="A22" s="89">
        <v>21</v>
      </c>
      <c r="B22" s="89" t="s">
        <v>244</v>
      </c>
      <c r="C22" s="89" t="s">
        <v>225</v>
      </c>
      <c r="D22" s="88">
        <v>43065</v>
      </c>
      <c r="E22" s="89" t="s">
        <v>198</v>
      </c>
      <c r="F22" s="89">
        <v>260</v>
      </c>
      <c r="G22" s="78" t="s">
        <v>227</v>
      </c>
    </row>
    <row r="23" spans="1:7" s="87" customFormat="1" ht="18" customHeight="1">
      <c r="A23" s="89">
        <v>22</v>
      </c>
      <c r="B23" s="89" t="s">
        <v>244</v>
      </c>
      <c r="C23" s="89" t="s">
        <v>228</v>
      </c>
      <c r="D23" s="88">
        <v>43065</v>
      </c>
      <c r="E23" s="89" t="s">
        <v>198</v>
      </c>
      <c r="F23" s="89">
        <v>280</v>
      </c>
      <c r="G23" s="78" t="s">
        <v>229</v>
      </c>
    </row>
    <row r="24" spans="1:7" s="87" customFormat="1" ht="18" customHeight="1">
      <c r="A24" s="89">
        <v>23</v>
      </c>
      <c r="B24" s="89" t="s">
        <v>244</v>
      </c>
      <c r="C24" s="89" t="s">
        <v>203</v>
      </c>
      <c r="D24" s="88">
        <v>43065</v>
      </c>
      <c r="E24" s="89" t="s">
        <v>198</v>
      </c>
      <c r="F24" s="89">
        <v>280</v>
      </c>
      <c r="G24" s="78" t="s">
        <v>230</v>
      </c>
    </row>
    <row r="25" spans="1:7" s="87" customFormat="1" ht="18" customHeight="1">
      <c r="A25" s="89">
        <v>24</v>
      </c>
      <c r="B25" s="89" t="s">
        <v>244</v>
      </c>
      <c r="C25" s="89" t="s">
        <v>210</v>
      </c>
      <c r="D25" s="88">
        <v>43065</v>
      </c>
      <c r="E25" s="89" t="s">
        <v>198</v>
      </c>
      <c r="F25" s="89">
        <v>280</v>
      </c>
      <c r="G25" s="78" t="s">
        <v>231</v>
      </c>
    </row>
    <row r="26" spans="1:7" s="87" customFormat="1" ht="18" customHeight="1">
      <c r="A26" s="89">
        <v>25</v>
      </c>
      <c r="B26" s="89" t="s">
        <v>244</v>
      </c>
      <c r="C26" s="89" t="s">
        <v>204</v>
      </c>
      <c r="D26" s="88">
        <v>43065</v>
      </c>
      <c r="E26" s="89" t="s">
        <v>198</v>
      </c>
      <c r="F26" s="89">
        <v>280</v>
      </c>
      <c r="G26" s="78" t="s">
        <v>231</v>
      </c>
    </row>
    <row r="27" spans="1:7" s="87" customFormat="1" ht="18" customHeight="1">
      <c r="A27" s="89">
        <v>26</v>
      </c>
      <c r="B27" s="89" t="s">
        <v>244</v>
      </c>
      <c r="C27" s="89" t="s">
        <v>209</v>
      </c>
      <c r="D27" s="88">
        <v>43065</v>
      </c>
      <c r="E27" s="89" t="s">
        <v>198</v>
      </c>
      <c r="F27" s="89">
        <v>280</v>
      </c>
      <c r="G27" s="78" t="s">
        <v>231</v>
      </c>
    </row>
    <row r="28" spans="1:7" s="87" customFormat="1" ht="18" customHeight="1">
      <c r="A28" s="89">
        <v>27</v>
      </c>
      <c r="B28" s="89" t="s">
        <v>244</v>
      </c>
      <c r="C28" s="89" t="s">
        <v>216</v>
      </c>
      <c r="D28" s="88">
        <v>43066</v>
      </c>
      <c r="E28" s="89" t="s">
        <v>198</v>
      </c>
      <c r="F28" s="89">
        <v>260</v>
      </c>
      <c r="G28" s="78" t="s">
        <v>217</v>
      </c>
    </row>
    <row r="29" spans="1:7" s="87" customFormat="1" ht="18" customHeight="1">
      <c r="A29" s="89">
        <v>28</v>
      </c>
      <c r="B29" s="89" t="s">
        <v>244</v>
      </c>
      <c r="C29" s="89" t="s">
        <v>202</v>
      </c>
      <c r="D29" s="88">
        <v>43066</v>
      </c>
      <c r="E29" s="89" t="s">
        <v>198</v>
      </c>
      <c r="F29" s="89">
        <v>280</v>
      </c>
      <c r="G29" s="78" t="s">
        <v>232</v>
      </c>
    </row>
    <row r="30" spans="1:7" s="87" customFormat="1" ht="18" customHeight="1">
      <c r="A30" s="89">
        <v>29</v>
      </c>
      <c r="B30" s="89" t="s">
        <v>244</v>
      </c>
      <c r="C30" s="89" t="s">
        <v>211</v>
      </c>
      <c r="D30" s="88">
        <v>43066</v>
      </c>
      <c r="E30" s="89" t="s">
        <v>198</v>
      </c>
      <c r="F30" s="89">
        <v>280</v>
      </c>
      <c r="G30" s="78" t="s">
        <v>231</v>
      </c>
    </row>
    <row r="31" spans="1:7" s="87" customFormat="1" ht="18" customHeight="1">
      <c r="A31" s="89">
        <v>30</v>
      </c>
      <c r="B31" s="89" t="s">
        <v>244</v>
      </c>
      <c r="C31" s="89" t="s">
        <v>208</v>
      </c>
      <c r="D31" s="88">
        <v>43066</v>
      </c>
      <c r="E31" s="89" t="s">
        <v>198</v>
      </c>
      <c r="F31" s="89">
        <v>280</v>
      </c>
      <c r="G31" s="78" t="s">
        <v>231</v>
      </c>
    </row>
    <row r="32" spans="1:7" s="87" customFormat="1" ht="18" customHeight="1">
      <c r="A32" s="89">
        <v>31</v>
      </c>
      <c r="B32" s="89" t="s">
        <v>244</v>
      </c>
      <c r="C32" s="89" t="s">
        <v>233</v>
      </c>
      <c r="D32" s="88">
        <v>43066</v>
      </c>
      <c r="E32" s="89" t="s">
        <v>198</v>
      </c>
      <c r="F32" s="89">
        <v>280</v>
      </c>
      <c r="G32" s="78" t="s">
        <v>232</v>
      </c>
    </row>
    <row r="33" spans="1:7" s="87" customFormat="1" ht="18" customHeight="1">
      <c r="A33" s="89">
        <v>32</v>
      </c>
      <c r="B33" s="89" t="s">
        <v>244</v>
      </c>
      <c r="C33" s="89" t="s">
        <v>179</v>
      </c>
      <c r="D33" s="88">
        <v>43066</v>
      </c>
      <c r="E33" s="89" t="s">
        <v>198</v>
      </c>
      <c r="F33" s="89">
        <v>280</v>
      </c>
      <c r="G33" s="78" t="s">
        <v>232</v>
      </c>
    </row>
    <row r="34" spans="1:7" s="87" customFormat="1" ht="18" customHeight="1">
      <c r="A34" s="89">
        <v>33</v>
      </c>
      <c r="B34" s="89" t="s">
        <v>244</v>
      </c>
      <c r="C34" s="89" t="s">
        <v>207</v>
      </c>
      <c r="D34" s="88">
        <v>43066</v>
      </c>
      <c r="E34" s="89" t="s">
        <v>198</v>
      </c>
      <c r="F34" s="89">
        <v>280</v>
      </c>
      <c r="G34" s="78" t="s">
        <v>231</v>
      </c>
    </row>
    <row r="35" spans="1:7" s="87" customFormat="1" ht="18" customHeight="1">
      <c r="A35" s="89">
        <v>34</v>
      </c>
      <c r="B35" s="89" t="s">
        <v>244</v>
      </c>
      <c r="C35" s="89" t="s">
        <v>225</v>
      </c>
      <c r="D35" s="88">
        <v>43066</v>
      </c>
      <c r="E35" s="89" t="s">
        <v>198</v>
      </c>
      <c r="F35" s="89">
        <v>260</v>
      </c>
      <c r="G35" s="78" t="s">
        <v>234</v>
      </c>
    </row>
    <row r="36" spans="1:7" s="87" customFormat="1" ht="18" customHeight="1">
      <c r="A36" s="89">
        <v>35</v>
      </c>
      <c r="B36" s="89" t="s">
        <v>244</v>
      </c>
      <c r="C36" s="89" t="s">
        <v>206</v>
      </c>
      <c r="D36" s="88">
        <v>43067</v>
      </c>
      <c r="E36" s="89" t="s">
        <v>198</v>
      </c>
      <c r="F36" s="89">
        <v>280</v>
      </c>
      <c r="G36" s="78" t="s">
        <v>231</v>
      </c>
    </row>
    <row r="37" spans="1:7" s="87" customFormat="1" ht="18" customHeight="1">
      <c r="A37" s="89">
        <v>36</v>
      </c>
      <c r="B37" s="89" t="s">
        <v>244</v>
      </c>
      <c r="C37" s="89" t="s">
        <v>235</v>
      </c>
      <c r="D37" s="88">
        <v>43067</v>
      </c>
      <c r="E37" s="89" t="s">
        <v>198</v>
      </c>
      <c r="F37" s="89">
        <v>280</v>
      </c>
      <c r="G37" s="78" t="s">
        <v>232</v>
      </c>
    </row>
    <row r="38" spans="1:7" s="87" customFormat="1" ht="18" customHeight="1">
      <c r="A38" s="89">
        <v>37</v>
      </c>
      <c r="B38" s="89" t="s">
        <v>244</v>
      </c>
      <c r="C38" s="89" t="s">
        <v>199</v>
      </c>
      <c r="D38" s="88">
        <v>43067</v>
      </c>
      <c r="E38" s="89" t="s">
        <v>198</v>
      </c>
      <c r="F38" s="89">
        <v>280</v>
      </c>
      <c r="G38" s="78" t="s">
        <v>232</v>
      </c>
    </row>
    <row r="39" spans="1:7" s="87" customFormat="1" ht="18" customHeight="1">
      <c r="A39" s="89">
        <v>38</v>
      </c>
      <c r="B39" s="89" t="s">
        <v>244</v>
      </c>
      <c r="C39" s="89" t="s">
        <v>236</v>
      </c>
      <c r="D39" s="88">
        <v>43067</v>
      </c>
      <c r="E39" s="89" t="s">
        <v>198</v>
      </c>
      <c r="F39" s="89">
        <v>280</v>
      </c>
      <c r="G39" s="78" t="s">
        <v>231</v>
      </c>
    </row>
    <row r="40" spans="1:7" s="51" customFormat="1" ht="18" customHeight="1">
      <c r="D40" s="87"/>
      <c r="E40" s="99" t="s">
        <v>295</v>
      </c>
      <c r="F40" s="99">
        <f>SUM(F2:F39)</f>
        <v>10380</v>
      </c>
    </row>
    <row r="41" spans="1:7" s="51" customFormat="1" ht="18" customHeight="1">
      <c r="D41" s="87"/>
    </row>
    <row r="42" spans="1:7" s="51" customFormat="1" ht="18" customHeight="1">
      <c r="D42" s="87"/>
    </row>
    <row r="43" spans="1:7" s="51" customFormat="1" ht="18" customHeight="1">
      <c r="D43" s="87"/>
    </row>
    <row r="44" spans="1:7" s="51" customFormat="1" ht="18" customHeight="1">
      <c r="D44" s="87"/>
    </row>
    <row r="45" spans="1:7" s="51" customFormat="1" ht="18" customHeight="1">
      <c r="D45" s="87"/>
    </row>
    <row r="46" spans="1:7" s="51" customFormat="1" ht="18" customHeight="1">
      <c r="D46" s="87"/>
    </row>
    <row r="47" spans="1:7" s="51" customFormat="1" ht="18" customHeight="1">
      <c r="D47" s="87"/>
    </row>
    <row r="48" spans="1:7" s="51" customFormat="1" ht="18" customHeight="1">
      <c r="D48" s="87"/>
    </row>
    <row r="49" spans="4:4" s="51" customFormat="1" ht="18" customHeight="1">
      <c r="D49" s="87"/>
    </row>
    <row r="50" spans="4:4" s="51" customFormat="1" ht="18" customHeight="1">
      <c r="D50" s="87"/>
    </row>
    <row r="51" spans="4:4" s="51" customFormat="1" ht="18" customHeight="1">
      <c r="D51" s="87"/>
    </row>
    <row r="52" spans="4:4" s="51" customFormat="1" ht="18" customHeight="1">
      <c r="D52" s="87"/>
    </row>
    <row r="53" spans="4:4" s="51" customFormat="1" ht="18" customHeight="1">
      <c r="D53" s="87"/>
    </row>
    <row r="54" spans="4:4" s="51" customFormat="1" ht="18" customHeight="1">
      <c r="D54" s="87"/>
    </row>
    <row r="55" spans="4:4" s="51" customFormat="1" ht="18" customHeight="1">
      <c r="D55" s="87"/>
    </row>
    <row r="56" spans="4:4" s="51" customFormat="1" ht="18" customHeight="1">
      <c r="D56" s="87"/>
    </row>
    <row r="57" spans="4:4" s="51" customFormat="1" ht="18" customHeight="1">
      <c r="D57" s="87"/>
    </row>
    <row r="58" spans="4:4" s="51" customFormat="1" ht="18" customHeight="1">
      <c r="D58" s="87"/>
    </row>
    <row r="59" spans="4:4" s="51" customFormat="1" ht="18" customHeight="1">
      <c r="D59" s="87"/>
    </row>
    <row r="60" spans="4:4" s="51" customFormat="1" ht="18" customHeight="1">
      <c r="D60" s="87"/>
    </row>
    <row r="61" spans="4:4" s="51" customFormat="1" ht="18" customHeight="1">
      <c r="D61" s="87"/>
    </row>
    <row r="62" spans="4:4" s="51" customFormat="1" ht="18" customHeight="1">
      <c r="D62" s="87"/>
    </row>
    <row r="63" spans="4:4" s="51" customFormat="1" ht="18" customHeight="1">
      <c r="D63" s="87"/>
    </row>
    <row r="64" spans="4:4" s="51" customFormat="1" ht="18" customHeight="1">
      <c r="D64" s="87"/>
    </row>
    <row r="65" spans="4:4" s="51" customFormat="1" ht="18" customHeight="1">
      <c r="D65" s="87"/>
    </row>
    <row r="66" spans="4:4" s="51" customFormat="1" ht="18" customHeight="1">
      <c r="D66" s="87"/>
    </row>
    <row r="67" spans="4:4" s="51" customFormat="1" ht="18" customHeight="1">
      <c r="D67" s="87"/>
    </row>
    <row r="68" spans="4:4" s="51" customFormat="1" ht="18" customHeight="1">
      <c r="D68" s="87"/>
    </row>
    <row r="69" spans="4:4" s="51" customFormat="1" ht="18" customHeight="1">
      <c r="D69" s="87"/>
    </row>
    <row r="70" spans="4:4" s="51" customFormat="1" ht="18" customHeight="1">
      <c r="D70" s="87"/>
    </row>
    <row r="71" spans="4:4" s="51" customFormat="1" ht="18" customHeight="1">
      <c r="D71" s="87"/>
    </row>
    <row r="72" spans="4:4" s="51" customFormat="1" ht="18" customHeight="1">
      <c r="D72" s="87"/>
    </row>
    <row r="73" spans="4:4" s="51" customFormat="1" ht="18" customHeight="1">
      <c r="D73" s="87"/>
    </row>
    <row r="74" spans="4:4" s="51" customFormat="1" ht="18" customHeight="1">
      <c r="D74" s="87"/>
    </row>
    <row r="75" spans="4:4" s="51" customFormat="1" ht="18" customHeight="1">
      <c r="D75" s="87"/>
    </row>
    <row r="76" spans="4:4" s="51" customFormat="1" ht="18" customHeight="1">
      <c r="D76" s="87"/>
    </row>
    <row r="77" spans="4:4" s="51" customFormat="1" ht="18" customHeight="1">
      <c r="D77" s="87"/>
    </row>
    <row r="78" spans="4:4" s="51" customFormat="1" ht="18" customHeight="1">
      <c r="D78" s="87"/>
    </row>
    <row r="79" spans="4:4" s="51" customFormat="1" ht="18" customHeight="1">
      <c r="D79" s="87"/>
    </row>
    <row r="80" spans="4:4" s="51" customFormat="1" ht="18" customHeight="1">
      <c r="D80" s="87"/>
    </row>
    <row r="81" spans="4:4" s="51" customFormat="1" ht="18" customHeight="1">
      <c r="D81" s="87"/>
    </row>
    <row r="82" spans="4:4" s="51" customFormat="1" ht="18" customHeight="1">
      <c r="D82" s="87"/>
    </row>
    <row r="83" spans="4:4" s="51" customFormat="1" ht="18" customHeight="1">
      <c r="D83" s="87"/>
    </row>
    <row r="84" spans="4:4" s="51" customFormat="1" ht="18" customHeight="1">
      <c r="D84" s="87"/>
    </row>
    <row r="85" spans="4:4" s="51" customFormat="1" ht="18" customHeight="1">
      <c r="D85" s="87"/>
    </row>
    <row r="86" spans="4:4" s="51" customFormat="1" ht="18" customHeight="1">
      <c r="D86" s="87"/>
    </row>
    <row r="87" spans="4:4" s="51" customFormat="1" ht="18" customHeight="1">
      <c r="D87" s="87"/>
    </row>
    <row r="88" spans="4:4" s="51" customFormat="1" ht="18" customHeight="1">
      <c r="D88" s="87"/>
    </row>
    <row r="89" spans="4:4" s="51" customFormat="1" ht="18" customHeight="1">
      <c r="D89" s="87"/>
    </row>
    <row r="90" spans="4:4" s="51" customFormat="1" ht="18" customHeight="1">
      <c r="D90" s="87"/>
    </row>
    <row r="91" spans="4:4" s="51" customFormat="1" ht="18" customHeight="1">
      <c r="D91" s="87"/>
    </row>
    <row r="92" spans="4:4" s="51" customFormat="1" ht="18" customHeight="1">
      <c r="D92" s="87"/>
    </row>
    <row r="93" spans="4:4" s="51" customFormat="1" ht="18" customHeight="1">
      <c r="D93" s="87"/>
    </row>
    <row r="94" spans="4:4" s="51" customFormat="1" ht="18" customHeight="1">
      <c r="D94" s="87"/>
    </row>
    <row r="95" spans="4:4" s="51" customFormat="1" ht="18" customHeight="1">
      <c r="D95" s="87"/>
    </row>
    <row r="96" spans="4:4" s="51" customFormat="1" ht="18" customHeight="1">
      <c r="D96" s="87"/>
    </row>
    <row r="97" spans="4:4" s="51" customFormat="1" ht="18" customHeight="1">
      <c r="D97" s="87"/>
    </row>
    <row r="98" spans="4:4" s="51" customFormat="1" ht="18" customHeight="1">
      <c r="D98" s="87"/>
    </row>
    <row r="99" spans="4:4" s="51" customFormat="1" ht="18" customHeight="1">
      <c r="D99" s="87"/>
    </row>
    <row r="100" spans="4:4" s="51" customFormat="1" ht="18" customHeight="1">
      <c r="D100" s="87"/>
    </row>
    <row r="101" spans="4:4" s="51" customFormat="1" ht="18" customHeight="1">
      <c r="D101" s="87"/>
    </row>
    <row r="102" spans="4:4" s="51" customFormat="1" ht="18" customHeight="1">
      <c r="D102" s="87"/>
    </row>
    <row r="103" spans="4:4" s="51" customFormat="1" ht="18" customHeight="1">
      <c r="D103" s="87"/>
    </row>
    <row r="104" spans="4:4" s="51" customFormat="1" ht="18" customHeight="1">
      <c r="D104" s="87"/>
    </row>
    <row r="105" spans="4:4" s="51" customFormat="1" ht="18" customHeight="1">
      <c r="D105" s="87"/>
    </row>
    <row r="106" spans="4:4" s="51" customFormat="1" ht="18" customHeight="1">
      <c r="D106" s="87"/>
    </row>
    <row r="107" spans="4:4" s="51" customFormat="1" ht="18" customHeight="1">
      <c r="D107" s="87"/>
    </row>
    <row r="108" spans="4:4" s="51" customFormat="1" ht="18" customHeight="1">
      <c r="D108" s="87"/>
    </row>
    <row r="109" spans="4:4" s="51" customFormat="1" ht="18" customHeight="1">
      <c r="D109" s="87"/>
    </row>
    <row r="110" spans="4:4" s="51" customFormat="1" ht="18" customHeight="1">
      <c r="D110" s="87"/>
    </row>
    <row r="111" spans="4:4" s="51" customFormat="1" ht="18" customHeight="1">
      <c r="D111" s="87"/>
    </row>
    <row r="112" spans="4:4" s="51" customFormat="1" ht="18" customHeight="1">
      <c r="D112" s="87"/>
    </row>
    <row r="113" spans="4:4" s="51" customFormat="1" ht="18" customHeight="1">
      <c r="D113" s="87"/>
    </row>
    <row r="114" spans="4:4" s="51" customFormat="1" ht="18" customHeight="1">
      <c r="D114" s="87"/>
    </row>
    <row r="115" spans="4:4" s="51" customFormat="1" ht="18" customHeight="1">
      <c r="D115" s="87"/>
    </row>
    <row r="116" spans="4:4" s="51" customFormat="1" ht="18" customHeight="1">
      <c r="D116" s="87"/>
    </row>
    <row r="117" spans="4:4" s="51" customFormat="1" ht="18" customHeight="1">
      <c r="D117" s="87"/>
    </row>
    <row r="118" spans="4:4" s="51" customFormat="1" ht="18" customHeight="1">
      <c r="D118" s="87"/>
    </row>
    <row r="119" spans="4:4" s="51" customFormat="1" ht="18" customHeight="1">
      <c r="D119" s="87"/>
    </row>
    <row r="120" spans="4:4" s="51" customFormat="1" ht="18" customHeight="1">
      <c r="D120" s="87"/>
    </row>
    <row r="121" spans="4:4" s="51" customFormat="1" ht="18" customHeight="1">
      <c r="D121" s="87"/>
    </row>
    <row r="122" spans="4:4" s="51" customFormat="1" ht="18" customHeight="1">
      <c r="D122" s="87"/>
    </row>
    <row r="123" spans="4:4" s="51" customFormat="1" ht="18" customHeight="1">
      <c r="D123" s="87"/>
    </row>
    <row r="124" spans="4:4" s="51" customFormat="1" ht="18" customHeight="1">
      <c r="D124" s="87"/>
    </row>
    <row r="125" spans="4:4" s="51" customFormat="1" ht="18" customHeight="1">
      <c r="D125" s="87"/>
    </row>
    <row r="126" spans="4:4" s="51" customFormat="1" ht="18" customHeight="1">
      <c r="D126" s="87"/>
    </row>
    <row r="127" spans="4:4" s="51" customFormat="1" ht="18" customHeight="1">
      <c r="D127" s="87"/>
    </row>
    <row r="128" spans="4:4" s="51" customFormat="1" ht="18" customHeight="1">
      <c r="D128" s="87"/>
    </row>
    <row r="129" spans="4:4" s="51" customFormat="1" ht="18" customHeight="1">
      <c r="D129" s="87"/>
    </row>
    <row r="130" spans="4:4" s="51" customFormat="1" ht="18" customHeight="1">
      <c r="D130" s="87"/>
    </row>
    <row r="131" spans="4:4" s="51" customFormat="1" ht="18" customHeight="1">
      <c r="D131" s="87"/>
    </row>
    <row r="132" spans="4:4" s="51" customFormat="1" ht="18" customHeight="1">
      <c r="D132" s="87"/>
    </row>
    <row r="133" spans="4:4" s="51" customFormat="1" ht="18" customHeight="1">
      <c r="D133" s="87"/>
    </row>
    <row r="134" spans="4:4" s="51" customFormat="1" ht="18" customHeight="1">
      <c r="D134" s="87"/>
    </row>
    <row r="135" spans="4:4" s="51" customFormat="1" ht="18" customHeight="1">
      <c r="D135" s="87"/>
    </row>
    <row r="136" spans="4:4" s="51" customFormat="1" ht="18" customHeight="1">
      <c r="D136" s="87"/>
    </row>
    <row r="137" spans="4:4" s="51" customFormat="1" ht="18" customHeight="1">
      <c r="D137" s="87"/>
    </row>
    <row r="138" spans="4:4" s="51" customFormat="1" ht="18" customHeight="1">
      <c r="D138" s="87"/>
    </row>
    <row r="139" spans="4:4" s="51" customFormat="1" ht="18" customHeight="1">
      <c r="D139" s="87"/>
    </row>
    <row r="140" spans="4:4" s="51" customFormat="1" ht="18" customHeight="1">
      <c r="D140" s="87"/>
    </row>
    <row r="141" spans="4:4" s="51" customFormat="1" ht="18" customHeight="1">
      <c r="D141" s="87"/>
    </row>
    <row r="142" spans="4:4" s="51" customFormat="1" ht="18" customHeight="1">
      <c r="D142" s="87"/>
    </row>
    <row r="143" spans="4:4" s="51" customFormat="1" ht="18" customHeight="1">
      <c r="D143" s="87"/>
    </row>
    <row r="144" spans="4:4" s="51" customFormat="1" ht="18" customHeight="1">
      <c r="D144" s="87"/>
    </row>
    <row r="145" spans="4:4" s="51" customFormat="1" ht="18" customHeight="1">
      <c r="D145" s="87"/>
    </row>
    <row r="146" spans="4:4" s="51" customFormat="1" ht="18" customHeight="1">
      <c r="D146" s="87"/>
    </row>
    <row r="147" spans="4:4" s="51" customFormat="1" ht="18" customHeight="1">
      <c r="D147" s="87"/>
    </row>
    <row r="148" spans="4:4" s="51" customFormat="1" ht="18" customHeight="1">
      <c r="D148" s="87"/>
    </row>
    <row r="149" spans="4:4" s="51" customFormat="1" ht="18" customHeight="1">
      <c r="D149" s="87"/>
    </row>
    <row r="150" spans="4:4" s="51" customFormat="1" ht="18" customHeight="1">
      <c r="D150" s="87"/>
    </row>
    <row r="151" spans="4:4" s="51" customFormat="1" ht="18" customHeight="1">
      <c r="D151" s="87"/>
    </row>
    <row r="152" spans="4:4" s="51" customFormat="1" ht="18" customHeight="1">
      <c r="D152" s="87"/>
    </row>
    <row r="153" spans="4:4" s="51" customFormat="1" ht="18" customHeight="1">
      <c r="D153" s="87"/>
    </row>
    <row r="154" spans="4:4" s="51" customFormat="1" ht="18" customHeight="1">
      <c r="D154" s="87"/>
    </row>
    <row r="155" spans="4:4" s="51" customFormat="1" ht="18" customHeight="1">
      <c r="D155" s="87"/>
    </row>
    <row r="156" spans="4:4" s="51" customFormat="1" ht="18" customHeight="1">
      <c r="D156" s="87"/>
    </row>
    <row r="157" spans="4:4" s="51" customFormat="1" ht="18" customHeight="1">
      <c r="D157" s="87"/>
    </row>
    <row r="158" spans="4:4" s="51" customFormat="1" ht="18" customHeight="1">
      <c r="D158" s="87"/>
    </row>
    <row r="159" spans="4:4" s="51" customFormat="1" ht="18" customHeight="1">
      <c r="D159" s="87"/>
    </row>
    <row r="160" spans="4:4" s="51" customFormat="1" ht="18" customHeight="1">
      <c r="D160" s="87"/>
    </row>
    <row r="161" spans="4:4" s="51" customFormat="1" ht="18" customHeight="1">
      <c r="D161" s="87"/>
    </row>
    <row r="162" spans="4:4" s="51" customFormat="1" ht="18" customHeight="1">
      <c r="D162" s="87"/>
    </row>
    <row r="163" spans="4:4" s="51" customFormat="1" ht="18" customHeight="1">
      <c r="D163" s="87"/>
    </row>
    <row r="164" spans="4:4" s="51" customFormat="1" ht="18" customHeight="1">
      <c r="D164" s="87"/>
    </row>
    <row r="165" spans="4:4" s="51" customFormat="1" ht="18" customHeight="1">
      <c r="D165" s="87"/>
    </row>
    <row r="166" spans="4:4" s="51" customFormat="1" ht="18" customHeight="1">
      <c r="D166" s="87"/>
    </row>
    <row r="167" spans="4:4" s="51" customFormat="1" ht="18" customHeight="1">
      <c r="D167" s="87"/>
    </row>
    <row r="168" spans="4:4" s="51" customFormat="1" ht="18" customHeight="1">
      <c r="D168" s="87"/>
    </row>
    <row r="169" spans="4:4" s="51" customFormat="1" ht="18" customHeight="1">
      <c r="D169" s="87"/>
    </row>
    <row r="170" spans="4:4" s="51" customFormat="1" ht="18" customHeight="1">
      <c r="D170" s="87"/>
    </row>
    <row r="171" spans="4:4" s="51" customFormat="1" ht="18" customHeight="1">
      <c r="D171" s="87"/>
    </row>
    <row r="172" spans="4:4" s="51" customFormat="1" ht="18" customHeight="1">
      <c r="D172" s="87"/>
    </row>
    <row r="173" spans="4:4" s="51" customFormat="1" ht="18" customHeight="1">
      <c r="D173" s="87"/>
    </row>
    <row r="174" spans="4:4" s="51" customFormat="1" ht="18" customHeight="1">
      <c r="D174" s="87"/>
    </row>
    <row r="175" spans="4:4" s="51" customFormat="1" ht="18" customHeight="1">
      <c r="D175" s="87"/>
    </row>
    <row r="176" spans="4:4" s="51" customFormat="1" ht="18" customHeight="1">
      <c r="D176" s="87"/>
    </row>
    <row r="177" spans="4:4" s="51" customFormat="1" ht="18" customHeight="1">
      <c r="D177" s="87"/>
    </row>
    <row r="178" spans="4:4" s="51" customFormat="1" ht="18" customHeight="1">
      <c r="D178" s="87"/>
    </row>
    <row r="179" spans="4:4" s="51" customFormat="1" ht="18" customHeight="1">
      <c r="D179" s="87"/>
    </row>
    <row r="180" spans="4:4" s="51" customFormat="1" ht="18" customHeight="1">
      <c r="D180" s="87"/>
    </row>
    <row r="181" spans="4:4" s="51" customFormat="1" ht="18" customHeight="1">
      <c r="D181" s="87"/>
    </row>
    <row r="182" spans="4:4" s="51" customFormat="1" ht="18" customHeight="1">
      <c r="D182" s="87"/>
    </row>
    <row r="183" spans="4:4" s="51" customFormat="1" ht="18" customHeight="1">
      <c r="D183" s="87"/>
    </row>
    <row r="184" spans="4:4" s="51" customFormat="1" ht="18" customHeight="1">
      <c r="D184" s="87"/>
    </row>
    <row r="185" spans="4:4" s="51" customFormat="1" ht="18" customHeight="1">
      <c r="D185" s="87"/>
    </row>
    <row r="186" spans="4:4" s="51" customFormat="1" ht="18" customHeight="1">
      <c r="D186" s="87"/>
    </row>
    <row r="187" spans="4:4" s="51" customFormat="1" ht="18" customHeight="1">
      <c r="D187" s="87"/>
    </row>
    <row r="188" spans="4:4" s="51" customFormat="1" ht="18" customHeight="1">
      <c r="D188" s="87"/>
    </row>
    <row r="189" spans="4:4" s="51" customFormat="1" ht="18" customHeight="1">
      <c r="D189" s="87"/>
    </row>
    <row r="190" spans="4:4" s="51" customFormat="1" ht="18" customHeight="1">
      <c r="D190" s="87"/>
    </row>
    <row r="191" spans="4:4" s="51" customFormat="1" ht="18" customHeight="1">
      <c r="D191" s="87"/>
    </row>
    <row r="192" spans="4:4" s="51" customFormat="1" ht="18" customHeight="1">
      <c r="D192" s="87"/>
    </row>
    <row r="193" spans="4:4" s="51" customFormat="1" ht="18" customHeight="1">
      <c r="D193" s="87"/>
    </row>
    <row r="194" spans="4:4" s="51" customFormat="1" ht="18" customHeight="1">
      <c r="D194" s="87"/>
    </row>
    <row r="195" spans="4:4" s="51" customFormat="1" ht="18" customHeight="1">
      <c r="D195" s="87"/>
    </row>
    <row r="196" spans="4:4" s="51" customFormat="1" ht="18" customHeight="1">
      <c r="D196" s="87"/>
    </row>
    <row r="197" spans="4:4" s="51" customFormat="1" ht="18" customHeight="1">
      <c r="D197" s="87"/>
    </row>
    <row r="198" spans="4:4" s="51" customFormat="1" ht="18" customHeight="1">
      <c r="D198" s="87"/>
    </row>
    <row r="199" spans="4:4" s="51" customFormat="1" ht="18" customHeight="1">
      <c r="D199" s="87"/>
    </row>
    <row r="200" spans="4:4" s="51" customFormat="1" ht="18" customHeight="1">
      <c r="D200" s="87"/>
    </row>
    <row r="201" spans="4:4" s="51" customFormat="1" ht="18" customHeight="1">
      <c r="D201" s="87"/>
    </row>
    <row r="202" spans="4:4" s="51" customFormat="1" ht="18" customHeight="1">
      <c r="D202" s="87"/>
    </row>
    <row r="203" spans="4:4" s="51" customFormat="1" ht="18" customHeight="1">
      <c r="D203" s="87"/>
    </row>
    <row r="204" spans="4:4" s="51" customFormat="1" ht="18" customHeight="1">
      <c r="D204" s="87"/>
    </row>
    <row r="205" spans="4:4" s="51" customFormat="1" ht="18" customHeight="1">
      <c r="D205" s="87"/>
    </row>
    <row r="206" spans="4:4" s="51" customFormat="1" ht="18" customHeight="1">
      <c r="D206" s="87"/>
    </row>
    <row r="207" spans="4:4" s="51" customFormat="1" ht="18" customHeight="1">
      <c r="D207" s="87"/>
    </row>
    <row r="208" spans="4:4" s="51" customFormat="1" ht="18" customHeight="1">
      <c r="D208" s="87"/>
    </row>
    <row r="209" spans="4:4" s="51" customFormat="1" ht="18" customHeight="1">
      <c r="D209" s="87"/>
    </row>
    <row r="210" spans="4:4" s="51" customFormat="1" ht="18" customHeight="1">
      <c r="D210" s="87"/>
    </row>
    <row r="211" spans="4:4" s="51" customFormat="1" ht="18" customHeight="1">
      <c r="D211" s="87"/>
    </row>
    <row r="212" spans="4:4" s="51" customFormat="1" ht="18" customHeight="1">
      <c r="D212" s="87"/>
    </row>
    <row r="213" spans="4:4" s="51" customFormat="1" ht="18" customHeight="1">
      <c r="D213" s="87"/>
    </row>
    <row r="214" spans="4:4" s="51" customFormat="1" ht="18" customHeight="1">
      <c r="D214" s="87"/>
    </row>
    <row r="215" spans="4:4" s="51" customFormat="1" ht="18" customHeight="1">
      <c r="D215" s="87"/>
    </row>
    <row r="216" spans="4:4" s="51" customFormat="1" ht="18" customHeight="1">
      <c r="D216" s="87"/>
    </row>
    <row r="217" spans="4:4" s="51" customFormat="1" ht="18" customHeight="1">
      <c r="D217" s="87"/>
    </row>
    <row r="218" spans="4:4" s="51" customFormat="1" ht="18" customHeight="1">
      <c r="D218" s="87"/>
    </row>
    <row r="219" spans="4:4" s="51" customFormat="1" ht="18" customHeight="1">
      <c r="D219" s="87"/>
    </row>
    <row r="220" spans="4:4" s="51" customFormat="1" ht="18" customHeight="1">
      <c r="D220" s="87"/>
    </row>
    <row r="221" spans="4:4" s="51" customFormat="1" ht="18" customHeight="1">
      <c r="D221" s="87"/>
    </row>
    <row r="222" spans="4:4" s="51" customFormat="1" ht="18" customHeight="1">
      <c r="D222" s="87"/>
    </row>
    <row r="223" spans="4:4" s="51" customFormat="1" ht="18" customHeight="1">
      <c r="D223" s="87"/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F18" sqref="F18"/>
    </sheetView>
  </sheetViews>
  <sheetFormatPr defaultRowHeight="13.5"/>
  <cols>
    <col min="1" max="1" width="6.25" customWidth="1"/>
    <col min="2" max="2" width="14.5" customWidth="1"/>
    <col min="3" max="3" width="14.625" customWidth="1"/>
    <col min="5" max="5" width="10.25" bestFit="1" customWidth="1"/>
    <col min="7" max="7" width="11.25" customWidth="1"/>
  </cols>
  <sheetData>
    <row r="1" spans="1:7" ht="18" customHeight="1">
      <c r="A1" s="53" t="s">
        <v>159</v>
      </c>
      <c r="B1" s="53" t="s">
        <v>143</v>
      </c>
      <c r="C1" s="53" t="s">
        <v>160</v>
      </c>
      <c r="D1" s="53" t="s">
        <v>161</v>
      </c>
      <c r="E1" s="53" t="s">
        <v>134</v>
      </c>
      <c r="F1" s="53" t="s">
        <v>162</v>
      </c>
      <c r="G1" s="53" t="s">
        <v>133</v>
      </c>
    </row>
    <row r="2" spans="1:7" s="73" customFormat="1" ht="18" customHeight="1">
      <c r="A2" s="139">
        <v>1</v>
      </c>
      <c r="B2" s="145" t="s">
        <v>163</v>
      </c>
      <c r="C2" s="72" t="s">
        <v>194</v>
      </c>
      <c r="D2" s="71" t="s">
        <v>164</v>
      </c>
      <c r="E2" s="72">
        <v>43064</v>
      </c>
      <c r="F2" s="72" t="s">
        <v>182</v>
      </c>
      <c r="G2" s="75">
        <v>933</v>
      </c>
    </row>
    <row r="3" spans="1:7" s="73" customFormat="1" ht="18" customHeight="1">
      <c r="A3" s="140"/>
      <c r="B3" s="146"/>
      <c r="C3" s="72" t="s">
        <v>181</v>
      </c>
      <c r="D3" s="71" t="s">
        <v>165</v>
      </c>
      <c r="E3" s="72">
        <v>43067</v>
      </c>
      <c r="F3" s="72" t="s">
        <v>182</v>
      </c>
      <c r="G3" s="75">
        <v>933</v>
      </c>
    </row>
    <row r="4" spans="1:7" s="73" customFormat="1" ht="18" customHeight="1">
      <c r="A4" s="139">
        <v>2</v>
      </c>
      <c r="B4" s="145" t="s">
        <v>166</v>
      </c>
      <c r="C4" s="72" t="s">
        <v>183</v>
      </c>
      <c r="D4" s="71" t="s">
        <v>167</v>
      </c>
      <c r="E4" s="72">
        <v>43064</v>
      </c>
      <c r="F4" s="72" t="s">
        <v>182</v>
      </c>
      <c r="G4" s="76">
        <v>748.5</v>
      </c>
    </row>
    <row r="5" spans="1:7" s="73" customFormat="1" ht="18" customHeight="1">
      <c r="A5" s="140"/>
      <c r="B5" s="146"/>
      <c r="C5" s="72" t="s">
        <v>184</v>
      </c>
      <c r="D5" s="71" t="s">
        <v>168</v>
      </c>
      <c r="E5" s="72">
        <v>43066</v>
      </c>
      <c r="F5" s="72" t="s">
        <v>182</v>
      </c>
      <c r="G5" s="76">
        <v>748.5</v>
      </c>
    </row>
    <row r="6" spans="1:7" s="73" customFormat="1" ht="18" customHeight="1">
      <c r="A6" s="139">
        <v>3</v>
      </c>
      <c r="B6" s="145" t="s">
        <v>156</v>
      </c>
      <c r="C6" s="72" t="s">
        <v>183</v>
      </c>
      <c r="D6" s="71" t="s">
        <v>167</v>
      </c>
      <c r="E6" s="72">
        <v>43064</v>
      </c>
      <c r="F6" s="72" t="s">
        <v>182</v>
      </c>
      <c r="G6" s="76">
        <v>748.5</v>
      </c>
    </row>
    <row r="7" spans="1:7" s="73" customFormat="1" ht="18" customHeight="1">
      <c r="A7" s="140"/>
      <c r="B7" s="146"/>
      <c r="C7" s="72" t="s">
        <v>184</v>
      </c>
      <c r="D7" s="71" t="s">
        <v>169</v>
      </c>
      <c r="E7" s="72">
        <v>43066</v>
      </c>
      <c r="F7" s="72" t="s">
        <v>182</v>
      </c>
      <c r="G7" s="76">
        <v>748.5</v>
      </c>
    </row>
    <row r="8" spans="1:7" s="73" customFormat="1" ht="18" customHeight="1">
      <c r="A8" s="139">
        <v>4</v>
      </c>
      <c r="B8" s="139" t="s">
        <v>170</v>
      </c>
      <c r="C8" s="72" t="s">
        <v>183</v>
      </c>
      <c r="D8" s="71" t="s">
        <v>171</v>
      </c>
      <c r="E8" s="72">
        <v>43064</v>
      </c>
      <c r="F8" s="72" t="s">
        <v>185</v>
      </c>
      <c r="G8" s="76">
        <v>443.5</v>
      </c>
    </row>
    <row r="9" spans="1:7" s="73" customFormat="1" ht="18" customHeight="1">
      <c r="A9" s="140"/>
      <c r="B9" s="140"/>
      <c r="C9" s="72" t="s">
        <v>184</v>
      </c>
      <c r="D9" s="71" t="s">
        <v>172</v>
      </c>
      <c r="E9" s="72">
        <v>43066</v>
      </c>
      <c r="F9" s="72" t="s">
        <v>185</v>
      </c>
      <c r="G9" s="76">
        <v>443.5</v>
      </c>
    </row>
    <row r="10" spans="1:7" s="73" customFormat="1" ht="18" customHeight="1">
      <c r="A10" s="71">
        <v>5</v>
      </c>
      <c r="B10" s="74" t="s">
        <v>186</v>
      </c>
      <c r="C10" s="72" t="s">
        <v>187</v>
      </c>
      <c r="D10" s="71" t="s">
        <v>173</v>
      </c>
      <c r="E10" s="72">
        <v>43064</v>
      </c>
      <c r="F10" s="72" t="s">
        <v>182</v>
      </c>
      <c r="G10" s="76">
        <v>65.5</v>
      </c>
    </row>
    <row r="11" spans="1:7" s="73" customFormat="1" ht="18" customHeight="1">
      <c r="A11" s="139">
        <v>6</v>
      </c>
      <c r="B11" s="141" t="s">
        <v>188</v>
      </c>
      <c r="C11" s="72" t="s">
        <v>189</v>
      </c>
      <c r="D11" s="71" t="s">
        <v>174</v>
      </c>
      <c r="E11" s="72">
        <v>43064</v>
      </c>
      <c r="F11" s="72" t="s">
        <v>182</v>
      </c>
      <c r="G11" s="76">
        <v>314.5</v>
      </c>
    </row>
    <row r="12" spans="1:7" s="73" customFormat="1" ht="18" customHeight="1">
      <c r="A12" s="140"/>
      <c r="B12" s="142"/>
      <c r="C12" s="72" t="s">
        <v>190</v>
      </c>
      <c r="D12" s="71" t="s">
        <v>175</v>
      </c>
      <c r="E12" s="72">
        <v>43067</v>
      </c>
      <c r="F12" s="72" t="s">
        <v>182</v>
      </c>
      <c r="G12" s="76">
        <v>799.5</v>
      </c>
    </row>
    <row r="13" spans="1:7" s="73" customFormat="1" ht="18" customHeight="1">
      <c r="A13" s="139">
        <v>7</v>
      </c>
      <c r="B13" s="141" t="s">
        <v>176</v>
      </c>
      <c r="C13" s="72" t="s">
        <v>191</v>
      </c>
      <c r="D13" s="74" t="s">
        <v>177</v>
      </c>
      <c r="E13" s="72">
        <v>43064</v>
      </c>
      <c r="F13" s="72" t="s">
        <v>182</v>
      </c>
      <c r="G13" s="76">
        <v>734.5</v>
      </c>
    </row>
    <row r="14" spans="1:7" s="73" customFormat="1" ht="18" customHeight="1">
      <c r="A14" s="140"/>
      <c r="B14" s="142"/>
      <c r="C14" s="72" t="s">
        <v>192</v>
      </c>
      <c r="D14" s="74" t="s">
        <v>178</v>
      </c>
      <c r="E14" s="72">
        <v>43065</v>
      </c>
      <c r="F14" s="72" t="s">
        <v>182</v>
      </c>
      <c r="G14" s="76">
        <v>734.5</v>
      </c>
    </row>
    <row r="15" spans="1:7" s="73" customFormat="1" ht="18" customHeight="1">
      <c r="A15" s="139">
        <v>8</v>
      </c>
      <c r="B15" s="143" t="s">
        <v>179</v>
      </c>
      <c r="C15" s="72" t="s">
        <v>187</v>
      </c>
      <c r="D15" s="71" t="s">
        <v>173</v>
      </c>
      <c r="E15" s="72">
        <v>43064</v>
      </c>
      <c r="F15" s="72" t="s">
        <v>182</v>
      </c>
      <c r="G15" s="76">
        <v>65.5</v>
      </c>
    </row>
    <row r="16" spans="1:7" s="73" customFormat="1" ht="18" customHeight="1">
      <c r="A16" s="140"/>
      <c r="B16" s="144"/>
      <c r="C16" s="72" t="s">
        <v>193</v>
      </c>
      <c r="D16" s="71" t="s">
        <v>180</v>
      </c>
      <c r="E16" s="72">
        <v>43066</v>
      </c>
      <c r="F16" s="72" t="s">
        <v>182</v>
      </c>
      <c r="G16" s="76">
        <v>65.5</v>
      </c>
    </row>
    <row r="17" spans="6:7" ht="18" customHeight="1">
      <c r="F17" s="77" t="s">
        <v>294</v>
      </c>
      <c r="G17" s="79">
        <f>SUM(G2:G16)</f>
        <v>8526.5</v>
      </c>
    </row>
    <row r="18" spans="6:7" ht="18" customHeight="1"/>
    <row r="19" spans="6:7" ht="18" customHeight="1"/>
    <row r="20" spans="6:7" ht="18" customHeight="1"/>
    <row r="21" spans="6:7" ht="18" customHeight="1"/>
    <row r="22" spans="6:7" ht="18" customHeight="1"/>
    <row r="23" spans="6:7" ht="18" customHeight="1"/>
    <row r="24" spans="6:7" ht="18" customHeight="1"/>
    <row r="25" spans="6:7" ht="18" customHeight="1"/>
    <row r="26" spans="6:7" ht="18" customHeight="1"/>
    <row r="27" spans="6:7" ht="18" customHeight="1"/>
    <row r="28" spans="6:7" ht="18" customHeight="1"/>
    <row r="29" spans="6:7" ht="18" customHeight="1"/>
    <row r="30" spans="6:7" ht="18" customHeight="1"/>
    <row r="31" spans="6:7" ht="18" customHeight="1"/>
    <row r="32" spans="6: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</sheetData>
  <mergeCells count="14">
    <mergeCell ref="B2:B3"/>
    <mergeCell ref="B4:B5"/>
    <mergeCell ref="A4:A5"/>
    <mergeCell ref="A2:A3"/>
    <mergeCell ref="B6:B7"/>
    <mergeCell ref="A6:A7"/>
    <mergeCell ref="B8:B9"/>
    <mergeCell ref="A8:A9"/>
    <mergeCell ref="B11:B12"/>
    <mergeCell ref="B13:B14"/>
    <mergeCell ref="B15:B16"/>
    <mergeCell ref="A11:A12"/>
    <mergeCell ref="A13:A14"/>
    <mergeCell ref="A15:A16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2"/>
  <sheetViews>
    <sheetView topLeftCell="B1" workbookViewId="0">
      <selection activeCell="G18" sqref="G18:H18"/>
    </sheetView>
  </sheetViews>
  <sheetFormatPr defaultRowHeight="13.5"/>
  <cols>
    <col min="2" max="2" width="7.625" customWidth="1"/>
    <col min="3" max="3" width="17.5" bestFit="1" customWidth="1"/>
    <col min="4" max="4" width="15.875" bestFit="1" customWidth="1"/>
  </cols>
  <sheetData>
    <row r="1" spans="2:8" s="51" customFormat="1" ht="18" customHeight="1">
      <c r="B1" s="53" t="s">
        <v>252</v>
      </c>
      <c r="C1" s="53" t="s">
        <v>253</v>
      </c>
      <c r="D1" s="53" t="s">
        <v>160</v>
      </c>
      <c r="E1" s="53" t="s">
        <v>254</v>
      </c>
      <c r="F1" s="53" t="s">
        <v>245</v>
      </c>
      <c r="G1" s="53" t="s">
        <v>162</v>
      </c>
      <c r="H1" s="53" t="s">
        <v>144</v>
      </c>
    </row>
    <row r="2" spans="2:8" s="51" customFormat="1" ht="18" customHeight="1">
      <c r="B2" s="147">
        <v>1</v>
      </c>
      <c r="C2" s="155" t="s">
        <v>255</v>
      </c>
      <c r="D2" s="94" t="s">
        <v>256</v>
      </c>
      <c r="E2" s="94" t="s">
        <v>257</v>
      </c>
      <c r="F2" s="95">
        <v>43064</v>
      </c>
      <c r="G2" s="150" t="s">
        <v>258</v>
      </c>
      <c r="H2" s="148">
        <v>6950</v>
      </c>
    </row>
    <row r="3" spans="2:8" s="51" customFormat="1" ht="18" customHeight="1">
      <c r="B3" s="147"/>
      <c r="C3" s="156"/>
      <c r="D3" s="94" t="s">
        <v>259</v>
      </c>
      <c r="E3" s="94" t="s">
        <v>260</v>
      </c>
      <c r="F3" s="95">
        <v>43067</v>
      </c>
      <c r="G3" s="151"/>
      <c r="H3" s="149"/>
    </row>
    <row r="4" spans="2:8" s="51" customFormat="1" ht="18" customHeight="1">
      <c r="B4" s="147">
        <v>2</v>
      </c>
      <c r="C4" s="155" t="s">
        <v>261</v>
      </c>
      <c r="D4" s="94" t="s">
        <v>262</v>
      </c>
      <c r="E4" s="94" t="s">
        <v>263</v>
      </c>
      <c r="F4" s="95">
        <v>43057</v>
      </c>
      <c r="G4" s="150" t="s">
        <v>258</v>
      </c>
      <c r="H4" s="148">
        <v>10589</v>
      </c>
    </row>
    <row r="5" spans="2:8" s="51" customFormat="1" ht="18" customHeight="1">
      <c r="B5" s="147"/>
      <c r="C5" s="157"/>
      <c r="D5" s="94" t="s">
        <v>264</v>
      </c>
      <c r="E5" s="94" t="s">
        <v>265</v>
      </c>
      <c r="F5" s="95">
        <v>43057</v>
      </c>
      <c r="G5" s="152"/>
      <c r="H5" s="158"/>
    </row>
    <row r="6" spans="2:8" s="51" customFormat="1" ht="18" customHeight="1">
      <c r="B6" s="147"/>
      <c r="C6" s="157"/>
      <c r="D6" s="94" t="s">
        <v>266</v>
      </c>
      <c r="E6" s="94" t="s">
        <v>267</v>
      </c>
      <c r="F6" s="95">
        <v>43066</v>
      </c>
      <c r="G6" s="152"/>
      <c r="H6" s="158"/>
    </row>
    <row r="7" spans="2:8" s="51" customFormat="1" ht="18" customHeight="1">
      <c r="B7" s="147"/>
      <c r="C7" s="156"/>
      <c r="D7" s="94" t="s">
        <v>268</v>
      </c>
      <c r="E7" s="94" t="s">
        <v>269</v>
      </c>
      <c r="F7" s="95">
        <v>43066</v>
      </c>
      <c r="G7" s="151"/>
      <c r="H7" s="149"/>
    </row>
    <row r="8" spans="2:8" s="51" customFormat="1" ht="18" customHeight="1">
      <c r="B8" s="147">
        <v>3</v>
      </c>
      <c r="C8" s="150" t="s">
        <v>270</v>
      </c>
      <c r="D8" s="96" t="s">
        <v>271</v>
      </c>
      <c r="E8" s="96" t="s">
        <v>272</v>
      </c>
      <c r="F8" s="97">
        <v>43064</v>
      </c>
      <c r="G8" s="153" t="s">
        <v>258</v>
      </c>
      <c r="H8" s="148">
        <v>1940</v>
      </c>
    </row>
    <row r="9" spans="2:8" s="51" customFormat="1" ht="18" customHeight="1">
      <c r="B9" s="147"/>
      <c r="C9" s="151"/>
      <c r="D9" s="96" t="s">
        <v>273</v>
      </c>
      <c r="E9" s="96" t="s">
        <v>274</v>
      </c>
      <c r="F9" s="97">
        <v>43065</v>
      </c>
      <c r="G9" s="154"/>
      <c r="H9" s="149"/>
    </row>
    <row r="10" spans="2:8" s="51" customFormat="1" ht="18" customHeight="1">
      <c r="B10" s="147">
        <v>4</v>
      </c>
      <c r="C10" s="150" t="s">
        <v>275</v>
      </c>
      <c r="D10" s="96" t="s">
        <v>276</v>
      </c>
      <c r="E10" s="96" t="s">
        <v>277</v>
      </c>
      <c r="F10" s="97">
        <v>43064</v>
      </c>
      <c r="G10" s="153" t="s">
        <v>258</v>
      </c>
      <c r="H10" s="148">
        <v>2100</v>
      </c>
    </row>
    <row r="11" spans="2:8" s="51" customFormat="1" ht="18" customHeight="1">
      <c r="B11" s="147"/>
      <c r="C11" s="151"/>
      <c r="D11" s="96" t="s">
        <v>278</v>
      </c>
      <c r="E11" s="96" t="s">
        <v>279</v>
      </c>
      <c r="F11" s="97">
        <v>43066</v>
      </c>
      <c r="G11" s="154"/>
      <c r="H11" s="149"/>
    </row>
    <row r="12" spans="2:8" s="51" customFormat="1" ht="18" customHeight="1">
      <c r="B12" s="147">
        <v>5</v>
      </c>
      <c r="C12" s="150" t="s">
        <v>280</v>
      </c>
      <c r="D12" s="96" t="s">
        <v>281</v>
      </c>
      <c r="E12" s="96" t="s">
        <v>282</v>
      </c>
      <c r="F12" s="97">
        <v>43064</v>
      </c>
      <c r="G12" s="153" t="s">
        <v>283</v>
      </c>
      <c r="H12" s="148">
        <v>2980</v>
      </c>
    </row>
    <row r="13" spans="2:8" s="51" customFormat="1" ht="18" customHeight="1">
      <c r="B13" s="147"/>
      <c r="C13" s="151"/>
      <c r="D13" s="96" t="s">
        <v>284</v>
      </c>
      <c r="E13" s="96" t="s">
        <v>285</v>
      </c>
      <c r="F13" s="97">
        <v>43066</v>
      </c>
      <c r="G13" s="154"/>
      <c r="H13" s="149"/>
    </row>
    <row r="14" spans="2:8" s="51" customFormat="1" ht="18" customHeight="1">
      <c r="B14" s="147">
        <v>6</v>
      </c>
      <c r="C14" s="150" t="s">
        <v>145</v>
      </c>
      <c r="D14" s="96" t="s">
        <v>286</v>
      </c>
      <c r="E14" s="96" t="s">
        <v>287</v>
      </c>
      <c r="F14" s="97">
        <v>43064</v>
      </c>
      <c r="G14" s="153" t="s">
        <v>258</v>
      </c>
      <c r="H14" s="148">
        <v>1340</v>
      </c>
    </row>
    <row r="15" spans="2:8" s="51" customFormat="1" ht="18" customHeight="1">
      <c r="B15" s="147"/>
      <c r="C15" s="151"/>
      <c r="D15" s="96" t="s">
        <v>288</v>
      </c>
      <c r="E15" s="96" t="s">
        <v>289</v>
      </c>
      <c r="F15" s="97">
        <v>43065</v>
      </c>
      <c r="G15" s="154"/>
      <c r="H15" s="149"/>
    </row>
    <row r="16" spans="2:8" s="51" customFormat="1" ht="18" customHeight="1">
      <c r="B16" s="147">
        <v>7</v>
      </c>
      <c r="C16" s="150" t="s">
        <v>290</v>
      </c>
      <c r="D16" s="96" t="s">
        <v>291</v>
      </c>
      <c r="E16" s="96" t="s">
        <v>292</v>
      </c>
      <c r="F16" s="97">
        <v>43065</v>
      </c>
      <c r="G16" s="153" t="s">
        <v>258</v>
      </c>
      <c r="H16" s="98">
        <v>1240</v>
      </c>
    </row>
    <row r="17" spans="2:8" s="51" customFormat="1" ht="18" customHeight="1">
      <c r="B17" s="147"/>
      <c r="C17" s="151"/>
      <c r="D17" s="96" t="s">
        <v>286</v>
      </c>
      <c r="E17" s="96" t="s">
        <v>293</v>
      </c>
      <c r="F17" s="97">
        <v>43064</v>
      </c>
      <c r="G17" s="154"/>
      <c r="H17" s="98">
        <v>360</v>
      </c>
    </row>
    <row r="18" spans="2:8" s="51" customFormat="1" ht="18" customHeight="1">
      <c r="G18" s="99" t="s">
        <v>294</v>
      </c>
      <c r="H18" s="99">
        <f>SUM(H2:H17)</f>
        <v>27499</v>
      </c>
    </row>
    <row r="19" spans="2:8" s="51" customFormat="1" ht="18" customHeight="1"/>
    <row r="20" spans="2:8" s="51" customFormat="1" ht="18" customHeight="1"/>
    <row r="21" spans="2:8" s="51" customFormat="1" ht="18" customHeight="1"/>
    <row r="22" spans="2:8" s="51" customFormat="1" ht="18" customHeight="1"/>
    <row r="23" spans="2:8" s="51" customFormat="1" ht="18" customHeight="1"/>
    <row r="24" spans="2:8" s="51" customFormat="1" ht="18" customHeight="1"/>
    <row r="25" spans="2:8" s="51" customFormat="1" ht="18" customHeight="1"/>
    <row r="26" spans="2:8" s="51" customFormat="1" ht="18" customHeight="1"/>
    <row r="27" spans="2:8" s="51" customFormat="1" ht="18" customHeight="1"/>
    <row r="28" spans="2:8" s="51" customFormat="1" ht="18" customHeight="1"/>
    <row r="29" spans="2:8" s="51" customFormat="1" ht="18" customHeight="1"/>
    <row r="30" spans="2:8" s="51" customFormat="1" ht="18" customHeight="1"/>
    <row r="31" spans="2:8" s="51" customFormat="1" ht="18" customHeight="1"/>
    <row r="32" spans="2:8" s="51" customFormat="1" ht="18" customHeight="1"/>
    <row r="33" s="51" customFormat="1" ht="18" customHeight="1"/>
    <row r="34" s="51" customFormat="1" ht="18" customHeight="1"/>
    <row r="35" s="51" customFormat="1" ht="18" customHeight="1"/>
    <row r="36" s="51" customFormat="1" ht="18" customHeight="1"/>
    <row r="37" s="51" customFormat="1" ht="18" customHeight="1"/>
    <row r="38" s="51" customFormat="1" ht="18" customHeight="1"/>
    <row r="39" s="51" customFormat="1" ht="18" customHeight="1"/>
    <row r="40" s="51" customFormat="1" ht="18" customHeight="1"/>
    <row r="41" s="51" customFormat="1" ht="18" customHeight="1"/>
    <row r="42" s="51" customFormat="1" ht="18" customHeight="1"/>
    <row r="43" s="51" customFormat="1" ht="18" customHeight="1"/>
    <row r="44" s="51" customFormat="1" ht="18" customHeight="1"/>
    <row r="45" s="51" customFormat="1" ht="18" customHeight="1"/>
    <row r="46" s="51" customFormat="1" ht="18" customHeight="1"/>
    <row r="47" s="51" customFormat="1" ht="18" customHeight="1"/>
    <row r="48" s="51" customFormat="1" ht="18" customHeight="1"/>
    <row r="49" s="51" customFormat="1" ht="18" customHeight="1"/>
    <row r="50" s="51" customFormat="1" ht="18" customHeight="1"/>
    <row r="51" s="51" customFormat="1" ht="18" customHeight="1"/>
    <row r="52" s="51" customFormat="1" ht="18" customHeight="1"/>
    <row r="53" s="51" customFormat="1" ht="18" customHeight="1"/>
    <row r="54" s="51" customFormat="1" ht="18" customHeight="1"/>
    <row r="55" s="51" customFormat="1" ht="18" customHeight="1"/>
    <row r="56" s="51" customFormat="1" ht="18" customHeight="1"/>
    <row r="57" s="51" customFormat="1" ht="18" customHeight="1"/>
    <row r="58" s="51" customFormat="1" ht="18" customHeight="1"/>
    <row r="59" s="51" customFormat="1" ht="18" customHeight="1"/>
    <row r="60" s="51" customFormat="1" ht="18" customHeight="1"/>
    <row r="61" s="51" customFormat="1" ht="18" customHeight="1"/>
    <row r="62" s="51" customFormat="1" ht="18" customHeight="1"/>
    <row r="63" s="51" customFormat="1" ht="18" customHeight="1"/>
    <row r="64" s="51" customFormat="1" ht="18" customHeight="1"/>
    <row r="65" s="51" customFormat="1" ht="18" customHeight="1"/>
    <row r="66" s="51" customFormat="1" ht="18" customHeight="1"/>
    <row r="67" s="51" customFormat="1" ht="18" customHeight="1"/>
    <row r="68" s="51" customFormat="1" ht="18" customHeight="1"/>
    <row r="69" s="51" customFormat="1" ht="18" customHeight="1"/>
    <row r="70" s="51" customFormat="1" ht="18" customHeight="1"/>
    <row r="71" s="51" customFormat="1" ht="18" customHeight="1"/>
    <row r="72" s="51" customFormat="1" ht="18" customHeight="1"/>
    <row r="73" s="51" customFormat="1" ht="18" customHeight="1"/>
    <row r="74" s="51" customFormat="1" ht="18" customHeight="1"/>
    <row r="75" s="51" customFormat="1" ht="18" customHeight="1"/>
    <row r="76" s="51" customFormat="1" ht="18" customHeight="1"/>
    <row r="77" s="51" customFormat="1" ht="18" customHeight="1"/>
    <row r="78" s="51" customFormat="1" ht="18" customHeight="1"/>
    <row r="79" s="51" customFormat="1" ht="18" customHeight="1"/>
    <row r="80" s="51" customFormat="1" ht="18" customHeight="1"/>
    <row r="81" s="51" customFormat="1" ht="18" customHeight="1"/>
    <row r="82" s="51" customFormat="1" ht="18" customHeight="1"/>
    <row r="83" s="51" customFormat="1" ht="18" customHeight="1"/>
    <row r="84" s="51" customFormat="1" ht="18" customHeight="1"/>
    <row r="85" s="51" customFormat="1" ht="18" customHeight="1"/>
    <row r="86" s="51" customFormat="1" ht="18" customHeight="1"/>
    <row r="87" s="51" customFormat="1" ht="18" customHeight="1"/>
    <row r="88" s="51" customFormat="1" ht="18" customHeight="1"/>
    <row r="89" s="51" customFormat="1" ht="18" customHeight="1"/>
    <row r="90" s="51" customFormat="1" ht="18" customHeight="1"/>
    <row r="91" s="51" customFormat="1" ht="18" customHeight="1"/>
    <row r="92" s="51" customFormat="1" ht="18" customHeight="1"/>
    <row r="93" s="51" customFormat="1" ht="18" customHeight="1"/>
    <row r="94" s="51" customFormat="1" ht="18" customHeight="1"/>
    <row r="95" s="51" customFormat="1" ht="18" customHeight="1"/>
    <row r="96" s="51" customFormat="1" ht="18" customHeight="1"/>
    <row r="97" s="51" customFormat="1" ht="18" customHeight="1"/>
    <row r="98" s="51" customFormat="1" ht="18" customHeight="1"/>
    <row r="99" s="51" customFormat="1" ht="18" customHeight="1"/>
    <row r="100" s="51" customFormat="1" ht="18" customHeight="1"/>
    <row r="101" s="51" customFormat="1" ht="18" customHeight="1"/>
    <row r="102" s="51" customFormat="1" ht="18" customHeight="1"/>
    <row r="103" s="51" customFormat="1" ht="18" customHeight="1"/>
    <row r="104" s="51" customFormat="1" ht="18" customHeight="1"/>
    <row r="105" s="51" customFormat="1" ht="18" customHeight="1"/>
    <row r="106" s="51" customFormat="1" ht="18" customHeight="1"/>
    <row r="107" s="51" customFormat="1" ht="18" customHeight="1"/>
    <row r="108" s="51" customFormat="1" ht="18" customHeight="1"/>
    <row r="109" s="51" customFormat="1" ht="18" customHeight="1"/>
    <row r="110" s="51" customFormat="1" ht="18" customHeight="1"/>
    <row r="111" s="51" customFormat="1" ht="18" customHeight="1"/>
    <row r="112" s="51" customFormat="1" ht="18" customHeight="1"/>
    <row r="113" s="51" customFormat="1" ht="18" customHeight="1"/>
    <row r="114" s="51" customFormat="1" ht="18" customHeight="1"/>
    <row r="115" s="51" customFormat="1" ht="18" customHeight="1"/>
    <row r="116" s="51" customFormat="1" ht="18" customHeight="1"/>
    <row r="117" s="51" customFormat="1" ht="18" customHeight="1"/>
    <row r="118" s="51" customFormat="1" ht="18" customHeight="1"/>
    <row r="119" s="51" customFormat="1" ht="18" customHeight="1"/>
    <row r="120" s="51" customFormat="1" ht="18" customHeight="1"/>
    <row r="121" s="51" customFormat="1" ht="18" customHeight="1"/>
    <row r="122" s="51" customFormat="1" ht="18" customHeight="1"/>
    <row r="123" s="51" customFormat="1" ht="18" customHeight="1"/>
    <row r="124" s="51" customFormat="1" ht="18" customHeight="1"/>
    <row r="125" s="51" customFormat="1" ht="18" customHeight="1"/>
    <row r="126" s="51" customFormat="1" ht="18" customHeight="1"/>
    <row r="127" s="51" customFormat="1" ht="18" customHeight="1"/>
    <row r="128" s="51" customFormat="1" ht="18" customHeight="1"/>
    <row r="129" s="51" customFormat="1" ht="18" customHeight="1"/>
    <row r="130" s="51" customFormat="1" ht="18" customHeight="1"/>
    <row r="131" s="51" customFormat="1" ht="18" customHeight="1"/>
    <row r="132" s="51" customFormat="1" ht="18" customHeight="1"/>
    <row r="133" s="51" customFormat="1" ht="18" customHeight="1"/>
    <row r="134" s="51" customFormat="1" ht="18" customHeight="1"/>
    <row r="135" s="51" customFormat="1" ht="18" customHeight="1"/>
    <row r="136" s="51" customFormat="1" ht="18" customHeight="1"/>
    <row r="137" s="51" customFormat="1" ht="18" customHeight="1"/>
    <row r="138" s="51" customFormat="1" ht="18" customHeight="1"/>
    <row r="139" s="51" customFormat="1" ht="18" customHeight="1"/>
    <row r="140" s="51" customFormat="1" ht="18" customHeight="1"/>
    <row r="141" s="51" customFormat="1" ht="18" customHeight="1"/>
    <row r="142" s="51" customFormat="1" ht="18" customHeight="1"/>
    <row r="143" s="51" customFormat="1" ht="18" customHeight="1"/>
    <row r="144" s="51" customFormat="1" ht="18" customHeight="1"/>
    <row r="145" s="51" customFormat="1" ht="18" customHeight="1"/>
    <row r="146" s="51" customFormat="1" ht="18" customHeight="1"/>
    <row r="147" s="51" customFormat="1" ht="18" customHeight="1"/>
    <row r="148" s="51" customFormat="1" ht="18" customHeight="1"/>
    <row r="149" s="51" customFormat="1" ht="18" customHeight="1"/>
    <row r="150" s="51" customFormat="1" ht="18" customHeight="1"/>
    <row r="151" s="51" customFormat="1" ht="18" customHeight="1"/>
    <row r="152" s="51" customFormat="1" ht="18" customHeight="1"/>
  </sheetData>
  <mergeCells count="27">
    <mergeCell ref="H2:H3"/>
    <mergeCell ref="C16:C17"/>
    <mergeCell ref="G2:G3"/>
    <mergeCell ref="G4:G7"/>
    <mergeCell ref="G8:G9"/>
    <mergeCell ref="G10:G11"/>
    <mergeCell ref="G12:G13"/>
    <mergeCell ref="G14:G15"/>
    <mergeCell ref="G16:G17"/>
    <mergeCell ref="C2:C3"/>
    <mergeCell ref="C4:C7"/>
    <mergeCell ref="C8:C9"/>
    <mergeCell ref="C10:C11"/>
    <mergeCell ref="C12:C13"/>
    <mergeCell ref="C14:C15"/>
    <mergeCell ref="H4:H7"/>
    <mergeCell ref="H8:H9"/>
    <mergeCell ref="H10:H11"/>
    <mergeCell ref="H12:H13"/>
    <mergeCell ref="H14:H15"/>
    <mergeCell ref="B16:B17"/>
    <mergeCell ref="B14:B15"/>
    <mergeCell ref="B2:B3"/>
    <mergeCell ref="B4:B7"/>
    <mergeCell ref="B8:B9"/>
    <mergeCell ref="B10:B11"/>
    <mergeCell ref="B12:B13"/>
  </mergeCells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G12" sqref="G12"/>
    </sheetView>
  </sheetViews>
  <sheetFormatPr defaultRowHeight="13.5"/>
  <cols>
    <col min="1" max="1" width="13.75" customWidth="1"/>
  </cols>
  <sheetData>
    <row r="1" spans="1:2">
      <c r="A1" s="69" t="s">
        <v>143</v>
      </c>
      <c r="B1" s="69" t="s">
        <v>144</v>
      </c>
    </row>
    <row r="2" spans="1:2">
      <c r="A2" s="69" t="s">
        <v>145</v>
      </c>
      <c r="B2" s="69">
        <v>3000</v>
      </c>
    </row>
    <row r="3" spans="1:2">
      <c r="A3" s="69" t="s">
        <v>146</v>
      </c>
      <c r="B3" s="69">
        <v>3000</v>
      </c>
    </row>
    <row r="4" spans="1:2">
      <c r="A4" s="69" t="s">
        <v>147</v>
      </c>
      <c r="B4" s="69">
        <v>3000</v>
      </c>
    </row>
    <row r="5" spans="1:2">
      <c r="A5" s="69" t="s">
        <v>148</v>
      </c>
      <c r="B5" s="69">
        <v>3000</v>
      </c>
    </row>
    <row r="6" spans="1:2">
      <c r="A6" s="69" t="s">
        <v>149</v>
      </c>
      <c r="B6" s="69">
        <v>3000</v>
      </c>
    </row>
    <row r="7" spans="1:2">
      <c r="A7" s="69" t="s">
        <v>150</v>
      </c>
      <c r="B7" s="69">
        <v>3000</v>
      </c>
    </row>
    <row r="8" spans="1:2">
      <c r="A8" s="69" t="s">
        <v>151</v>
      </c>
      <c r="B8" s="69">
        <v>3000</v>
      </c>
    </row>
    <row r="9" spans="1:2">
      <c r="A9" s="69" t="s">
        <v>152</v>
      </c>
      <c r="B9" s="69">
        <v>3000</v>
      </c>
    </row>
    <row r="10" spans="1:2">
      <c r="A10" s="69" t="s">
        <v>153</v>
      </c>
      <c r="B10" s="69">
        <v>3000</v>
      </c>
    </row>
    <row r="11" spans="1:2">
      <c r="A11" s="69" t="s">
        <v>154</v>
      </c>
      <c r="B11" s="69">
        <v>3000</v>
      </c>
    </row>
    <row r="12" spans="1:2">
      <c r="A12" s="69" t="s">
        <v>155</v>
      </c>
      <c r="B12" s="69">
        <v>2000</v>
      </c>
    </row>
    <row r="13" spans="1:2">
      <c r="A13" s="69" t="s">
        <v>156</v>
      </c>
      <c r="B13" s="69">
        <v>2000</v>
      </c>
    </row>
    <row r="14" spans="1:2">
      <c r="A14" s="69" t="s">
        <v>157</v>
      </c>
      <c r="B14" s="69">
        <v>2000</v>
      </c>
    </row>
    <row r="15" spans="1:2">
      <c r="A15" s="69" t="s">
        <v>158</v>
      </c>
      <c r="B15" s="69">
        <f>SUM(B2:B14)</f>
        <v>36000</v>
      </c>
    </row>
    <row r="16" spans="1:2">
      <c r="A16" s="69"/>
      <c r="B16" s="69"/>
    </row>
  </sheetData>
  <phoneticPr fontId="2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报价单</vt:lpstr>
      <vt:lpstr>用车明细</vt:lpstr>
      <vt:lpstr>火车票明细</vt:lpstr>
      <vt:lpstr>机票明细</vt:lpstr>
      <vt:lpstr>讲课费明细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2017-12-27T08:09:27Z</dcterms:modified>
</cp:coreProperties>
</file>