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拜腾汽车\借款报账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7" i="3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<sst xmlns="http://schemas.openxmlformats.org/spreadsheetml/2006/main" count="117" uniqueCount="103">
  <si>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</si>
  <si>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</si>
  <si>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</si>
  <si>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</si>
  <si>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</si>
  <si>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</si>
  <si>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</si>
  <si>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</si>
  <si>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</si>
  <si>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</si>
  <si>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</si>
  <si>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</si>
  <si>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</si>
  <si>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</si>
  <si>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</si>
  <si>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</si>
  <si>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</si>
  <si>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</si>
  <si>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</si>
  <si>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</si>
  <si>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</si>
  <si>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</si>
  <si>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</si>
  <si>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</si>
  <si>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</si>
  <si>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</si>
  <si>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</si>
  <si>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</si>
  <si>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</si>
  <si>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</si>
  <si>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</si>
  <si>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</si>
  <si>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</si>
  <si>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</si>
  <si>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</si>
  <si>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</si>
  <si>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</si>
  <si>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</si>
  <si>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</si>
  <si>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</si>
  <si>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</si>
  <si>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</si>
  <si>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</si>
  <si>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</si>
  <si>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</si>
  <si>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</si>
  <si>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</si>
  <si>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</si>
  <si>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</si>
  <si>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</si>
  <si>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</si>
  <si>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</si>
  <si>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</si>
  <si>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</si>
  <si>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</si>
  <si>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</si>
  <si>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</si>
  <si>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</si>
  <si>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</si>
  <si>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</si>
  <si>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</si>
  <si>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</si>
  <si>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</si>
  <si>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</si>
  <si>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</si>
  <si>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</si>
  <si>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</si>
  <si>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</si>
  <si>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</si>
  <si>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</si>
  <si>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</si>
  <si>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</si>
  <si>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</si>
  <si>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</si>
  <si>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</si>
  <si>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</si>
  <si>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</si>
  <si>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</si>
  <si>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</si>
  <si>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</si>
  <si>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</si>
  <si>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</si>
  <si>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</si>
  <si>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</si>
  <si>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</si>
  <si>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</si>
  <si>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</si>
  <si>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</si>
  <si>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</si>
  <si>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</si>
  <si>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</si>
  <si>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</si>
  <si>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</si>
  <si>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</si>
  <si>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</si>
  <si>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</si>
  <si>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</si>
  <si>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</si>
  <si>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</si>
  <si>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</si>
  <si>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会议日期：05月29日</t>
  </si>
  <si>
    <t>团号：HMOA-180609-AWX612</t>
  </si>
  <si>
    <t>现地采买备用金礼仪鞋袜等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</si>
</sst>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9" zoomScaleNormal="100" workbookViewId="0">
      <selection activeCell="I30" sqref="I30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80" t="s">
        <v>101</v>
      </c>
      <c r="I4" s="78"/>
      <c r="J4" s="78" t="s">
        <v>100</v>
      </c>
    </row>
    <row r="5" spans="1:12" ht="21" customHeight="1">
      <c r="H5" s="79"/>
      <c r="I5" s="79"/>
      <c r="J5" s="79"/>
    </row>
    <row r="6" spans="1:12" ht="21" customHeight="1">
      <c r="A6" s="55" t="s">
        <v>46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2"/>
    </row>
    <row r="8" spans="1:12" ht="21" customHeight="1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4" t="s">
        <v>73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49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65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51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54</v>
      </c>
      <c r="C25" s="70">
        <v>12000</v>
      </c>
      <c r="D25" s="62"/>
      <c r="E25" s="70">
        <v>12000</v>
      </c>
      <c r="F25" s="36">
        <v>0</v>
      </c>
      <c r="G25" s="36">
        <v>0</v>
      </c>
      <c r="H25" s="36">
        <f t="shared" si="0"/>
        <v>0</v>
      </c>
      <c r="I25" s="2" t="s">
        <v>102</v>
      </c>
      <c r="J25" s="72" t="s">
        <v>68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12000</v>
      </c>
      <c r="D27" s="37">
        <f t="shared" ref="D27:E27" si="9">SUM(D25)</f>
        <v>0</v>
      </c>
      <c r="E27" s="37">
        <f t="shared" si="9"/>
        <v>12000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55</v>
      </c>
      <c r="C28" s="58">
        <v>0</v>
      </c>
      <c r="D28" s="59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2" t="s">
        <v>69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57">
        <v>7</v>
      </c>
      <c r="B33" s="56" t="s">
        <v>56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1" t="s">
        <v>90</v>
      </c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2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2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2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3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58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1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2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2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2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2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2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2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3"/>
    </row>
    <row r="53" spans="1:10" ht="21" customHeight="1">
      <c r="A53" s="34"/>
      <c r="B53" s="30" t="s">
        <v>64</v>
      </c>
      <c r="C53" s="37">
        <f>SUM(C52,C44,C40,C37,C32,C27,C24,C21,C16,C13)</f>
        <v>12000</v>
      </c>
      <c r="D53" s="37">
        <f t="shared" ref="D53:H53" si="22">SUM(D52,D44,D40,D37,D32,D27,D24,D21,D16,D13)</f>
        <v>0</v>
      </c>
      <c r="E53" s="37">
        <f t="shared" si="22"/>
        <v>12000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12000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3">
        <f>A58-C58</f>
        <v>12000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1" t="s">
        <v>87</v>
      </c>
      <c r="G5" s="101"/>
      <c r="H5" s="46" t="s">
        <v>20</v>
      </c>
      <c r="I5" s="8"/>
      <c r="J5" s="101" t="s">
        <v>88</v>
      </c>
      <c r="K5" s="102"/>
    </row>
    <row r="6" spans="2:11" ht="20.100000000000001" customHeight="1">
      <c r="B6" s="9"/>
      <c r="C6" s="10"/>
      <c r="D6" s="11" t="s">
        <v>21</v>
      </c>
      <c r="E6" s="11"/>
      <c r="F6" s="103" t="s">
        <v>89</v>
      </c>
      <c r="G6" s="103"/>
      <c r="H6" s="11" t="s">
        <v>22</v>
      </c>
      <c r="I6" s="10"/>
      <c r="J6" s="103" t="s">
        <v>91</v>
      </c>
      <c r="K6" s="104"/>
    </row>
    <row r="7" spans="2:11" ht="20.100000000000001" customHeight="1">
      <c r="B7" s="9"/>
      <c r="C7" s="10"/>
      <c r="D7" s="11" t="s">
        <v>23</v>
      </c>
      <c r="E7" s="11"/>
      <c r="F7" s="103" t="s">
        <v>92</v>
      </c>
      <c r="G7" s="103"/>
      <c r="H7" s="11" t="s">
        <v>24</v>
      </c>
      <c r="I7" s="12"/>
      <c r="J7" s="103" t="s">
        <v>93</v>
      </c>
      <c r="K7" s="104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5" t="s">
        <v>94</v>
      </c>
      <c r="K8" s="8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4" t="s">
        <v>25</v>
      </c>
      <c r="C10" s="95"/>
      <c r="D10" s="16" t="s">
        <v>26</v>
      </c>
      <c r="E10" s="92" t="s">
        <v>27</v>
      </c>
      <c r="F10" s="93"/>
      <c r="G10" s="17" t="s">
        <v>28</v>
      </c>
      <c r="H10" s="18" t="s">
        <v>29</v>
      </c>
      <c r="I10" s="92" t="s">
        <v>30</v>
      </c>
      <c r="J10" s="93"/>
      <c r="K10" s="17" t="s">
        <v>31</v>
      </c>
    </row>
    <row r="11" spans="2:11" ht="20.100000000000001" customHeight="1">
      <c r="B11" s="90">
        <v>1</v>
      </c>
      <c r="C11" s="91"/>
      <c r="D11" s="96" t="s">
        <v>32</v>
      </c>
      <c r="E11" s="90" t="s">
        <v>33</v>
      </c>
      <c r="F11" s="91"/>
      <c r="G11" s="19">
        <v>0</v>
      </c>
      <c r="H11" s="50">
        <v>0</v>
      </c>
      <c r="I11" s="88"/>
      <c r="J11" s="89"/>
      <c r="K11" s="20" t="s">
        <v>34</v>
      </c>
    </row>
    <row r="12" spans="2:11" ht="96.75" customHeight="1">
      <c r="B12" s="90">
        <v>2</v>
      </c>
      <c r="C12" s="91"/>
      <c r="D12" s="97"/>
      <c r="E12" s="87" t="s">
        <v>35</v>
      </c>
      <c r="F12" s="87"/>
      <c r="G12" s="19">
        <v>295</v>
      </c>
      <c r="H12" s="50">
        <v>295</v>
      </c>
      <c r="I12" s="88"/>
      <c r="J12" s="89"/>
      <c r="K12" s="25" t="s">
        <v>95</v>
      </c>
    </row>
    <row r="13" spans="2:11" ht="20.100000000000001" customHeight="1">
      <c r="B13" s="90">
        <v>3</v>
      </c>
      <c r="C13" s="91"/>
      <c r="D13" s="97"/>
      <c r="E13" s="90" t="s">
        <v>36</v>
      </c>
      <c r="F13" s="91"/>
      <c r="G13" s="19">
        <v>0</v>
      </c>
      <c r="H13" s="50">
        <v>0</v>
      </c>
      <c r="I13" s="88"/>
      <c r="J13" s="89"/>
      <c r="K13" s="20" t="s">
        <v>34</v>
      </c>
    </row>
    <row r="14" spans="2:11" ht="43.5" customHeight="1">
      <c r="B14" s="90">
        <v>4</v>
      </c>
      <c r="C14" s="91"/>
      <c r="D14" s="97"/>
      <c r="E14" s="90" t="s">
        <v>37</v>
      </c>
      <c r="F14" s="91"/>
      <c r="G14" s="19">
        <v>112</v>
      </c>
      <c r="H14" s="50">
        <v>112</v>
      </c>
      <c r="I14" s="88"/>
      <c r="J14" s="89"/>
      <c r="K14" s="25" t="s">
        <v>96</v>
      </c>
    </row>
    <row r="15" spans="2:11" ht="20.100000000000001" customHeight="1">
      <c r="B15" s="90">
        <v>5</v>
      </c>
      <c r="C15" s="91"/>
      <c r="D15" s="96" t="s">
        <v>38</v>
      </c>
      <c r="E15" s="87"/>
      <c r="F15" s="87"/>
      <c r="G15" s="19">
        <v>0</v>
      </c>
      <c r="H15" s="50">
        <v>0</v>
      </c>
      <c r="I15" s="88"/>
      <c r="J15" s="89"/>
      <c r="K15" s="20"/>
    </row>
    <row r="16" spans="2:11" ht="20.100000000000001" customHeight="1">
      <c r="B16" s="90">
        <v>6</v>
      </c>
      <c r="C16" s="91"/>
      <c r="D16" s="97"/>
      <c r="E16" s="87"/>
      <c r="F16" s="87"/>
      <c r="G16" s="19">
        <v>0</v>
      </c>
      <c r="H16" s="50">
        <v>0</v>
      </c>
      <c r="I16" s="88"/>
      <c r="J16" s="89"/>
      <c r="K16" s="20"/>
    </row>
    <row r="17" spans="1:11" ht="20.100000000000001" customHeight="1">
      <c r="B17" s="90">
        <v>7</v>
      </c>
      <c r="C17" s="91"/>
      <c r="D17" s="106"/>
      <c r="E17" s="87"/>
      <c r="F17" s="87"/>
      <c r="G17" s="19">
        <v>0</v>
      </c>
      <c r="H17" s="50">
        <v>0</v>
      </c>
      <c r="I17" s="88"/>
      <c r="J17" s="89"/>
      <c r="K17" s="20"/>
    </row>
    <row r="18" spans="1:11" ht="20.100000000000001" customHeight="1">
      <c r="B18" s="92" t="s">
        <v>39</v>
      </c>
      <c r="C18" s="98"/>
      <c r="D18" s="98"/>
      <c r="E18" s="98"/>
      <c r="F18" s="93"/>
      <c r="G18" s="21">
        <f>SUM(G11:G17)</f>
        <v>407</v>
      </c>
      <c r="H18" s="21">
        <f>SUM(H11:H17)</f>
        <v>407</v>
      </c>
      <c r="I18" s="99">
        <f>SUM(I11:J17)</f>
        <v>0</v>
      </c>
      <c r="J18" s="100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8" t="s">
        <v>29</v>
      </c>
      <c r="C20" s="108"/>
      <c r="D20" s="108"/>
      <c r="E20" s="108"/>
      <c r="F20" s="108"/>
      <c r="G20" s="108" t="s">
        <v>40</v>
      </c>
      <c r="H20" s="108"/>
      <c r="I20" s="108"/>
      <c r="J20" s="108"/>
      <c r="K20" s="17" t="s">
        <v>41</v>
      </c>
    </row>
    <row r="21" spans="1:11" ht="20.100000000000001" customHeight="1">
      <c r="B21" s="107">
        <f>H18</f>
        <v>407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1" t="str">
        <f>F5</f>
        <v>丁凯旋</v>
      </c>
      <c r="G28" s="101"/>
      <c r="H28" s="46" t="s">
        <v>20</v>
      </c>
      <c r="I28" s="8"/>
      <c r="J28" s="101" t="str">
        <f>J5</f>
        <v>业务助理</v>
      </c>
      <c r="K28" s="102"/>
    </row>
    <row r="29" spans="1:11" ht="20.100000000000001" customHeight="1">
      <c r="B29" s="9"/>
      <c r="C29" s="10"/>
      <c r="D29" s="11" t="s">
        <v>21</v>
      </c>
      <c r="E29" s="11"/>
      <c r="F29" s="103" t="str">
        <f>F6</f>
        <v>上海</v>
      </c>
      <c r="G29" s="103"/>
      <c r="H29" s="11" t="s">
        <v>22</v>
      </c>
      <c r="I29" s="10"/>
      <c r="J29" s="103" t="str">
        <f>J6</f>
        <v>上海事业部</v>
      </c>
      <c r="K29" s="104"/>
    </row>
    <row r="30" spans="1:11" ht="20.100000000000001" customHeight="1">
      <c r="B30" s="9"/>
      <c r="C30" s="10"/>
      <c r="D30" s="11" t="s">
        <v>23</v>
      </c>
      <c r="E30" s="11"/>
      <c r="F30" s="103" t="str">
        <f>F7</f>
        <v>9月26日-27日</v>
      </c>
      <c r="G30" s="103"/>
      <c r="H30" s="11" t="s">
        <v>24</v>
      </c>
      <c r="I30" s="12"/>
      <c r="J30" s="103" t="str">
        <f>J7</f>
        <v>10月12日</v>
      </c>
      <c r="K30" s="104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5" t="str">
        <f>J8</f>
        <v>HMO-1709-A26STY602</v>
      </c>
      <c r="K31" s="86"/>
    </row>
    <row r="32" spans="1:11" ht="20.100000000000001" customHeight="1"/>
    <row r="33" spans="2:11" ht="20.100000000000001" customHeight="1">
      <c r="B33" s="87"/>
      <c r="C33" s="87"/>
      <c r="D33" s="44" t="s">
        <v>85</v>
      </c>
      <c r="E33" s="87" t="s">
        <v>86</v>
      </c>
      <c r="F33" s="87"/>
      <c r="G33" s="19" t="s">
        <v>84</v>
      </c>
      <c r="H33" s="19" t="s">
        <v>82</v>
      </c>
      <c r="I33" s="105" t="s">
        <v>83</v>
      </c>
      <c r="J33" s="105"/>
      <c r="K33" s="45" t="s">
        <v>81</v>
      </c>
    </row>
    <row r="34" spans="2:11" ht="20.100000000000001" customHeight="1">
      <c r="B34" s="87">
        <v>1</v>
      </c>
      <c r="C34" s="87"/>
      <c r="D34" s="43" t="s">
        <v>97</v>
      </c>
      <c r="E34" s="87" t="s">
        <v>98</v>
      </c>
      <c r="F34" s="87"/>
      <c r="G34" s="19">
        <v>100</v>
      </c>
      <c r="H34" s="19">
        <v>2</v>
      </c>
      <c r="I34" s="88">
        <f>G34*H34</f>
        <v>200</v>
      </c>
      <c r="J34" s="89"/>
      <c r="K34" s="25" t="s">
        <v>99</v>
      </c>
    </row>
    <row r="35" spans="2:11" ht="20.100000000000001" customHeight="1">
      <c r="B35" s="92" t="s">
        <v>39</v>
      </c>
      <c r="C35" s="98"/>
      <c r="D35" s="98"/>
      <c r="E35" s="98"/>
      <c r="F35" s="93"/>
      <c r="G35" s="21"/>
      <c r="H35" s="21">
        <f>SUM(H19:H34)</f>
        <v>2</v>
      </c>
      <c r="I35" s="99">
        <f>SUM(I34:J34)</f>
        <v>200</v>
      </c>
      <c r="J35" s="100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2017-10-09T03:46:46Z</cp:lastPrinted>
  <dcterms:created xsi:type="dcterms:W3CDTF">2014-04-15T08:52:03Z</dcterms:created>
  <dcterms:modified xsi:type="dcterms:W3CDTF">2018-05-29T03:32:41Z</dcterms:modified>
</cp:coreProperties>
</file>