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康辉文件\2024项目档案\项目\24年渠道大会\"/>
    </mc:Choice>
  </mc:AlternateContent>
  <xr:revisionPtr revIDLastSave="0" documentId="13_ncr:1_{9C7AD370-4D2F-4E10-A2CC-1EDB3AF1A248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G44" i="3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37" i="3" l="1"/>
  <c r="F53" i="3"/>
  <c r="E58" i="3" s="1"/>
  <c r="G53" i="3"/>
  <c r="G58" i="3" s="1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<sst xmlns="http://schemas.openxmlformats.org/spreadsheetml/2006/main" count="111" uniqueCount="90">
  <si>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</si>
  <si>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</si>
  <si>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</si>
  <si>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</si>
  <si>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</si>
  <si>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</si>
  <si>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</si>
  <si>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</si>
  <si>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</si>
  <si>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</si>
  <si>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</si>
  <si>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</si>
  <si>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</si>
  <si>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</si>
  <si>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</si>
  <si>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</si>
  <si>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</si>
  <si>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</si>
  <si>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</si>
  <si>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</si>
  <si>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</si>
  <si>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</si>
  <si>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</si>
  <si>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</si>
  <si>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</si>
  <si>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</si>
  <si>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</si>
  <si>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</si>
  <si>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</si>
  <si>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</si>
  <si>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</si>
  <si>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</si>
  <si>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</si>
  <si>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</si>
  <si>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</si>
  <si>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</si>
  <si>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</si>
  <si>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</si>
  <si>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</si>
  <si>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</si>
  <si>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</si>
  <si>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</si>
  <si>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</si>
  <si>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</si>
  <si>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</si>
  <si>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</si>
  <si>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</si>
  <si>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</si>
  <si>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</si>
  <si>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</si>
  <si>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</si>
  <si>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</si>
  <si>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</si>
  <si>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</si>
  <si>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</si>
  <si>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</si>
  <si>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</si>
  <si>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</si>
  <si>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</si>
  <si>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</si>
  <si>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</si>
  <si>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</si>
  <si>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</si>
  <si>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</si>
  <si>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</si>
  <si>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</si>
  <si>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</si>
  <si>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</si>
  <si>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</si>
  <si>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</si>
  <si>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</si>
  <si>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</si>
  <si>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</si>
  <si>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</si>
  <si>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</si>
  <si>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</si>
  <si>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</si>
  <si>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</si>
  <si>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</si>
  <si>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</si>
  <si>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</si>
  <si>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</si>
  <si>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15" type="noConversion"/>
  </si>
  <si>
    <t>14日活动餐费7852+98+55+75</t>
    <phoneticPr fontId="15" type="noConversion"/>
  </si>
  <si>
    <t>活动备品（晕车药、干湿纸巾）</t>
    <phoneticPr fontId="15" type="noConversion"/>
  </si>
  <si>
    <t>盒饭贴纸</t>
    <phoneticPr fontId="15" type="noConversion"/>
  </si>
  <si>
    <t>团号：HMEA-250108-ZJT854瑞吉</t>
    <phoneticPr fontId="15" type="noConversion"/>
  </si>
  <si>
    <t>会议日期：2024年12月</t>
    <phoneticPr fontId="15" type="noConversion"/>
  </si>
  <si>
    <t>地接垫付餐费</t>
    <phoneticPr fontId="15" type="noConversion"/>
  </si>
  <si>
    <t>地接上会人员交通费850.58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</si>
</sst>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workbookViewId="0">
      <selection activeCell="J57" sqref="J57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2.109375" customWidth="1"/>
    <col min="7" max="7" width="11.21875" customWidth="1"/>
    <col min="8" max="8" width="11.88671875" customWidth="1"/>
    <col min="9" max="9" width="29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86</v>
      </c>
      <c r="I4" s="55"/>
      <c r="J4" s="54" t="s">
        <v>87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2536</v>
      </c>
      <c r="G17" s="34">
        <v>0</v>
      </c>
      <c r="H17" s="34">
        <f t="shared" si="0"/>
        <v>2536</v>
      </c>
      <c r="I17" s="47" t="s">
        <v>82</v>
      </c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2536</v>
      </c>
      <c r="G21" s="37">
        <f t="shared" ref="G21:H21" si="5">SUM(G17:G20)</f>
        <v>0</v>
      </c>
      <c r="H21" s="37">
        <f t="shared" si="5"/>
        <v>2536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7852</v>
      </c>
      <c r="G22" s="34">
        <v>228</v>
      </c>
      <c r="H22" s="34">
        <f t="shared" si="0"/>
        <v>8080</v>
      </c>
      <c r="I22" s="47" t="s">
        <v>83</v>
      </c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7852</v>
      </c>
      <c r="G24" s="37">
        <f t="shared" ref="G24:H24" si="7">SUM(G22:G23)</f>
        <v>228</v>
      </c>
      <c r="H24" s="37">
        <f t="shared" si="7"/>
        <v>8080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176</v>
      </c>
      <c r="H25" s="34">
        <f t="shared" si="0"/>
        <v>176</v>
      </c>
      <c r="I25" s="47" t="s">
        <v>84</v>
      </c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176</v>
      </c>
      <c r="H27" s="37">
        <f t="shared" ref="H27" si="10">SUM(H25:H26)</f>
        <v>176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140</v>
      </c>
      <c r="H33" s="34">
        <f t="shared" si="0"/>
        <v>140</v>
      </c>
      <c r="I33" s="47" t="s">
        <v>85</v>
      </c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140</v>
      </c>
      <c r="H37" s="37">
        <f t="shared" si="14"/>
        <v>140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850.58</v>
      </c>
      <c r="G45" s="34">
        <v>0</v>
      </c>
      <c r="H45" s="34">
        <f t="shared" si="0"/>
        <v>850.58</v>
      </c>
      <c r="I45" s="47" t="s">
        <v>89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513.21</v>
      </c>
      <c r="H46" s="34">
        <f t="shared" ref="H46:H51" si="19">F46+G46</f>
        <v>513.21</v>
      </c>
      <c r="I46" s="47" t="s">
        <v>88</v>
      </c>
      <c r="J46" s="52"/>
    </row>
    <row r="47" spans="1:10" ht="21" customHeight="1" x14ac:dyDescent="0.25">
      <c r="A47" s="73"/>
      <c r="B47" s="68"/>
      <c r="C47" s="62"/>
      <c r="D47" s="65"/>
      <c r="E47" s="62"/>
      <c r="F47" s="34"/>
      <c r="G47" s="34"/>
      <c r="H47" s="34">
        <f t="shared" si="19"/>
        <v>0</v>
      </c>
      <c r="I47" s="47"/>
      <c r="J47" s="52"/>
    </row>
    <row r="48" spans="1:10" ht="21" customHeight="1" x14ac:dyDescent="0.25">
      <c r="A48" s="73"/>
      <c r="B48" s="68"/>
      <c r="C48" s="62"/>
      <c r="D48" s="65"/>
      <c r="E48" s="62"/>
      <c r="F48" s="34"/>
      <c r="G48" s="34">
        <v>0</v>
      </c>
      <c r="H48" s="34">
        <f t="shared" si="19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/>
      <c r="G49" s="34">
        <v>0</v>
      </c>
      <c r="H49" s="34">
        <f t="shared" si="19"/>
        <v>0</v>
      </c>
      <c r="I49" s="47"/>
      <c r="J49" s="52"/>
    </row>
    <row r="50" spans="1:10" ht="21" customHeight="1" x14ac:dyDescent="0.25">
      <c r="A50" s="73"/>
      <c r="B50" s="68"/>
      <c r="C50" s="62"/>
      <c r="D50" s="65"/>
      <c r="E50" s="62"/>
      <c r="F50" s="34"/>
      <c r="G50" s="34"/>
      <c r="H50" s="34">
        <f t="shared" si="19"/>
        <v>0</v>
      </c>
      <c r="I50" s="47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850.58</v>
      </c>
      <c r="G52" s="37">
        <f t="shared" ref="G52:H52" si="21">SUM(G45:G51)</f>
        <v>513.21</v>
      </c>
      <c r="H52" s="37">
        <f t="shared" si="21"/>
        <v>1363.79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11238.58</v>
      </c>
      <c r="G53" s="37">
        <f t="shared" si="22"/>
        <v>1057.21</v>
      </c>
      <c r="H53" s="37">
        <f t="shared" si="22"/>
        <v>12295.79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12295.79</v>
      </c>
      <c r="D58" s="70"/>
      <c r="E58" s="70">
        <f>F53</f>
        <v>11238.58</v>
      </c>
      <c r="F58" s="70"/>
      <c r="G58" s="70">
        <f>G53</f>
        <v>1057.21</v>
      </c>
      <c r="H58" s="70"/>
      <c r="I58" s="46">
        <f>A58-C58</f>
        <v>-12295.79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M17" sqref="M17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00000000000001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.100000000000001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00000000000001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.100000000000001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2025-01-10T08:25:19Z</cp:lastPrinted>
  <dcterms:created xsi:type="dcterms:W3CDTF">2014-04-15T08:52:00Z</dcterms:created>
  <dcterms:modified xsi:type="dcterms:W3CDTF">2025-01-13T09:13:32Z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