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员工差旅明细!$A$1:$K$81</definedName>
  </definedNames>
  <calcPr calcId="144525"/>
</workbook>
</file>

<file path=xl/sharedStrings.xml><?xml version="1.0" encoding="utf-8"?>
<sst xmlns="http://schemas.openxmlformats.org/spreadsheetml/2006/main" count="135">
  <si>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</si>
  <si>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</si>
  <si>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</si>
  <si>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</si>
  <si>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</si>
  <si>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</si>
  <si>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</si>
  <si>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</si>
  <si>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</si>
  <si>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</si>
  <si>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</si>
  <si>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</si>
  <si>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</si>
  <si>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</si>
  <si>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</si>
  <si>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</si>
  <si>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</si>
  <si>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</si>
  <si>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</si>
  <si>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</si>
  <si>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</si>
  <si>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</si>
  <si>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</si>
  <si>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</si>
  <si>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</si>
  <si>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</si>
  <si>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</si>
  <si>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</si>
  <si>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</si>
  <si>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</si>
  <si>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</si>
  <si>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</si>
  <si>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</si>
  <si>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</si>
  <si>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</si>
  <si>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</si>
  <si>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</si>
  <si>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</si>
  <si>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</si>
  <si>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</si>
  <si>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</si>
  <si>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</si>
  <si>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</si>
  <si>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</si>
  <si>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</si>
  <si>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</si>
  <si>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</si>
  <si>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</si>
  <si>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</si>
  <si>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</si>
  <si>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</si>
  <si>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</si>
  <si>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</si>
  <si>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</si>
  <si>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</si>
  <si>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</si>
  <si>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</si>
  <si>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业务经理</t>
  </si>
  <si>
    <t>发生地:</t>
  </si>
  <si>
    <t>北京、杭州、武汉、广州、上海、南京</t>
  </si>
  <si>
    <t>部门:</t>
  </si>
  <si>
    <t>会奖6部</t>
  </si>
  <si>
    <t>发生日期:</t>
  </si>
  <si>
    <t>11.22-12.26</t>
  </si>
  <si>
    <t>报销日期:</t>
  </si>
  <si>
    <t>团号:</t>
  </si>
  <si>
    <t>HMEA-180102-STY235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</si>
  <si>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</si>
  <si>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</si>
  <si>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</si>
  <si>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</si>
  <si>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</si>
  <si>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</si>
  <si>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</si>
  <si>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</si>
  <si>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</si>
  <si>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</si>
  <si>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11.22 家-机场 出租车</t>
  </si>
  <si>
    <t>11.22 滴滴 和公关吃晚餐</t>
  </si>
  <si>
    <t>11.24 叫人从酒店送钥匙到试驾场，出租车</t>
  </si>
  <si>
    <t>11.24 滴滴 酒店-换手停车场</t>
  </si>
  <si>
    <t>11.24 滴滴 换手停车场-试驾场</t>
  </si>
  <si>
    <t>11.25 滴滴 和公关吃午餐</t>
  </si>
  <si>
    <t>11.25 滴滴 杭州午餐后-机场</t>
  </si>
  <si>
    <t>11.25 滴滴 机场-酒店（15过路费）</t>
  </si>
  <si>
    <t>11.26 酒店-市区采购</t>
  </si>
  <si>
    <t>11.26 采购-酒店</t>
  </si>
  <si>
    <t>12.12 公司-家 加班带着物料走的（5过路费）</t>
  </si>
  <si>
    <t>12.13 北京 家-机场（15过路费）</t>
  </si>
  <si>
    <t>12.14 会议酒店-住宿酒店</t>
  </si>
  <si>
    <t>12.14 住宿酒店-会议酒店</t>
  </si>
  <si>
    <t>12.15 住宿酒店-会议酒店</t>
  </si>
  <si>
    <t>12.15 餐厅-酒店</t>
  </si>
  <si>
    <t>12.16 住宿酒店-会议酒店</t>
  </si>
  <si>
    <t>12.16 酒店-机场（15过路费）</t>
  </si>
  <si>
    <t>12.16 南苑机场-家</t>
  </si>
  <si>
    <t>12.18 家-机场（15过路费）</t>
  </si>
  <si>
    <t>12.19 住宿酒店-会议酒店</t>
  </si>
  <si>
    <t>12.19 买姜饼</t>
  </si>
  <si>
    <t>12.19 买姜饼返回酒店</t>
  </si>
  <si>
    <t>12.20 住宿酒店-会议酒店</t>
  </si>
  <si>
    <t>12.21 住宿酒店-会议酒店</t>
  </si>
  <si>
    <t>12.21 上海酒店-虹桥机场</t>
  </si>
  <si>
    <t>12.21 首都机场-家</t>
  </si>
  <si>
    <t>12.24 家-首都机场  出租车</t>
  </si>
  <si>
    <t>12.26 餐厅-酒店 出租车</t>
  </si>
  <si>
    <t>12.26南京酒店-机场（10过路费）</t>
  </si>
  <si>
    <t>12.26 首都机场-家</t>
  </si>
  <si>
    <t>12.27 家-还手机</t>
  </si>
  <si>
    <t>12.27 还手机-单位</t>
  </si>
  <si>
    <t>住宿费</t>
  </si>
  <si>
    <t>杨宗霖、胡金磊三晚</t>
  </si>
  <si>
    <t>餐费</t>
  </si>
  <si>
    <t>11.25 晚餐</t>
  </si>
  <si>
    <t>11.26 三天的餐费</t>
  </si>
  <si>
    <t>12.1 胡金磊 杨宗霖 小票</t>
  </si>
  <si>
    <t>12.13 机场早餐</t>
  </si>
  <si>
    <t>12.21 胡金磊机场午餐</t>
  </si>
  <si>
    <t>12.24 机场用餐</t>
  </si>
  <si>
    <t>过路费</t>
  </si>
  <si>
    <t>行李超重</t>
  </si>
  <si>
    <t>带打印机、纸等物料</t>
  </si>
  <si>
    <t>补票金额</t>
  </si>
  <si>
    <t>报销总金额</t>
  </si>
  <si>
    <t>报销人:</t>
  </si>
  <si>
    <t>合规:</t>
  </si>
  <si>
    <t>【员工上会补助统计单】</t>
  </si>
  <si>
    <t>胡金磊</t>
  </si>
  <si>
    <t>出差城市</t>
  </si>
  <si>
    <t>出差起止日期</t>
  </si>
  <si>
    <t>每天金额</t>
  </si>
  <si>
    <t>天数</t>
  </si>
  <si>
    <t>北京、杭州、武汉、
广州、上海、南京</t>
  </si>
  <si>
    <t>11.22-11.24、11.27-12.1
12.13-12.15、12.18-12.21
12.26-12.26</t>
  </si>
  <si>
    <t>11.25-11.26、12.24、12.16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</si>
</sst>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29" borderId="23" applyNumberFormat="0" applyAlignment="0" applyProtection="0">
      <alignment vertical="center"/>
    </xf>
    <xf numFmtId="0" fontId="28" fillId="29" borderId="16" applyNumberFormat="0" applyAlignment="0" applyProtection="0">
      <alignment vertical="center"/>
    </xf>
    <xf numFmtId="0" fontId="20" fillId="25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center" vertical="center" wrapText="1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58" sqref="J58"/>
    </sheetView>
  </sheetViews>
  <sheetFormatPr defaultColWidth="9" defaultRowHeight="21" customHeight="1"/>
  <cols>
    <col min="1" max="1" width="9" style="59"/>
    <col min="2" max="2" width="16.75" customWidth="1"/>
    <col min="3" max="3" width="11.8916666666667" style="60"/>
    <col min="5" max="5" width="13.1083333333333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30000</v>
      </c>
      <c r="D25" s="76">
        <v>1</v>
      </c>
      <c r="E25" s="78">
        <f t="shared" si="2"/>
        <v>30000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30000</v>
      </c>
      <c r="D27" s="75">
        <f t="shared" ref="D27:E27" si="9">SUM(D25)</f>
        <v>1</v>
      </c>
      <c r="E27" s="75">
        <f t="shared" si="9"/>
        <v>30000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>
        <v>1</v>
      </c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1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30000</v>
      </c>
      <c r="D53" s="75">
        <f t="shared" ref="D53:H53" si="22">SUM(D52,D44,D40,D37,D32,D27,D24,D21,D16,D13)</f>
        <v>2</v>
      </c>
      <c r="E53" s="75">
        <f t="shared" si="22"/>
        <v>30000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3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4" t="s">
        <v>48</v>
      </c>
    </row>
    <row r="58" customHeight="1" spans="1:9">
      <c r="A58" s="86">
        <f>E53</f>
        <v>30000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5">
        <f>A58-C58</f>
        <v>30000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topLeftCell="A51" workbookViewId="0">
      <selection activeCell="H44" sqref="H44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0"/>
      <c r="J7" s="11">
        <v>1.29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3"/>
      <c r="J11" s="44"/>
      <c r="K11" s="45" t="s">
        <v>75</v>
      </c>
    </row>
    <row r="12" ht="20.1" customHeight="1" spans="2:12">
      <c r="B12" s="22">
        <v>2</v>
      </c>
      <c r="C12" s="23"/>
      <c r="D12" s="26"/>
      <c r="E12" s="27" t="s">
        <v>76</v>
      </c>
      <c r="F12" s="28"/>
      <c r="G12" s="25">
        <v>190</v>
      </c>
      <c r="H12" s="25">
        <v>190</v>
      </c>
      <c r="I12" s="43"/>
      <c r="J12" s="44"/>
      <c r="K12" s="46" t="s">
        <v>77</v>
      </c>
      <c r="L12" s="47"/>
    </row>
    <row r="13" ht="20.1" customHeight="1" spans="2:12">
      <c r="B13" s="22"/>
      <c r="C13" s="23"/>
      <c r="D13" s="26"/>
      <c r="E13" s="29"/>
      <c r="F13" s="30"/>
      <c r="G13" s="25">
        <v>12</v>
      </c>
      <c r="H13" s="25">
        <v>12</v>
      </c>
      <c r="I13" s="43"/>
      <c r="J13" s="44"/>
      <c r="K13" s="46" t="s">
        <v>78</v>
      </c>
      <c r="L13" s="47"/>
    </row>
    <row r="14" ht="20.1" customHeight="1" spans="2:12">
      <c r="B14" s="22"/>
      <c r="C14" s="23"/>
      <c r="D14" s="26"/>
      <c r="E14" s="29"/>
      <c r="F14" s="30"/>
      <c r="G14" s="25">
        <v>10</v>
      </c>
      <c r="H14" s="25">
        <v>10</v>
      </c>
      <c r="I14" s="43"/>
      <c r="J14" s="44"/>
      <c r="K14" s="46" t="s">
        <v>78</v>
      </c>
      <c r="L14" s="47"/>
    </row>
    <row r="15" ht="20.1" customHeight="1" spans="2:12">
      <c r="B15" s="22"/>
      <c r="C15" s="23"/>
      <c r="D15" s="26"/>
      <c r="E15" s="29"/>
      <c r="F15" s="30"/>
      <c r="G15" s="25">
        <v>93</v>
      </c>
      <c r="H15" s="25">
        <v>93</v>
      </c>
      <c r="I15" s="43"/>
      <c r="J15" s="44"/>
      <c r="K15" s="46" t="s">
        <v>79</v>
      </c>
      <c r="L15" s="47"/>
    </row>
    <row r="16" ht="20.1" customHeight="1" spans="2:12">
      <c r="B16" s="22"/>
      <c r="C16" s="23"/>
      <c r="D16" s="26"/>
      <c r="E16" s="29"/>
      <c r="F16" s="30"/>
      <c r="G16" s="25">
        <v>59.2</v>
      </c>
      <c r="H16" s="25">
        <v>59.2</v>
      </c>
      <c r="I16" s="43"/>
      <c r="J16" s="44"/>
      <c r="K16" s="46" t="s">
        <v>80</v>
      </c>
      <c r="L16" s="47"/>
    </row>
    <row r="17" ht="20.1" customHeight="1" spans="2:12">
      <c r="B17" s="22"/>
      <c r="C17" s="23"/>
      <c r="D17" s="26"/>
      <c r="E17" s="29"/>
      <c r="F17" s="30"/>
      <c r="G17" s="25">
        <v>65</v>
      </c>
      <c r="H17" s="25">
        <v>65</v>
      </c>
      <c r="I17" s="43"/>
      <c r="J17" s="44"/>
      <c r="K17" s="46" t="s">
        <v>81</v>
      </c>
      <c r="L17" s="47"/>
    </row>
    <row r="18" ht="20.1" customHeight="1" spans="2:12">
      <c r="B18" s="22"/>
      <c r="C18" s="23"/>
      <c r="D18" s="26"/>
      <c r="E18" s="29"/>
      <c r="F18" s="30"/>
      <c r="G18" s="25">
        <v>21.2</v>
      </c>
      <c r="H18" s="25">
        <v>21.2</v>
      </c>
      <c r="I18" s="43"/>
      <c r="J18" s="44"/>
      <c r="K18" s="46" t="s">
        <v>82</v>
      </c>
      <c r="L18" s="47"/>
    </row>
    <row r="19" ht="20.1" customHeight="1" spans="2:12">
      <c r="B19" s="22"/>
      <c r="C19" s="23"/>
      <c r="D19" s="26"/>
      <c r="E19" s="29"/>
      <c r="F19" s="30"/>
      <c r="G19" s="25">
        <v>120.19</v>
      </c>
      <c r="H19" s="25">
        <v>120.19</v>
      </c>
      <c r="I19" s="43"/>
      <c r="J19" s="44"/>
      <c r="K19" s="46" t="s">
        <v>83</v>
      </c>
      <c r="L19" s="47"/>
    </row>
    <row r="20" ht="20.1" customHeight="1" spans="2:12">
      <c r="B20" s="22"/>
      <c r="C20" s="23"/>
      <c r="D20" s="26"/>
      <c r="E20" s="29"/>
      <c r="F20" s="30"/>
      <c r="G20" s="25">
        <v>175.18</v>
      </c>
      <c r="H20" s="25">
        <v>175.18</v>
      </c>
      <c r="I20" s="43"/>
      <c r="J20" s="44"/>
      <c r="K20" s="46" t="s">
        <v>84</v>
      </c>
      <c r="L20" s="47"/>
    </row>
    <row r="21" ht="20.1" customHeight="1" spans="2:12">
      <c r="B21" s="22"/>
      <c r="C21" s="23"/>
      <c r="D21" s="26"/>
      <c r="E21" s="29"/>
      <c r="F21" s="30"/>
      <c r="G21" s="25">
        <v>45.34</v>
      </c>
      <c r="H21" s="25">
        <v>45.34</v>
      </c>
      <c r="I21" s="43"/>
      <c r="J21" s="44"/>
      <c r="K21" s="46" t="s">
        <v>85</v>
      </c>
      <c r="L21" s="47"/>
    </row>
    <row r="22" ht="20.1" customHeight="1" spans="2:12">
      <c r="B22" s="22"/>
      <c r="C22" s="23"/>
      <c r="D22" s="26"/>
      <c r="E22" s="29"/>
      <c r="F22" s="30"/>
      <c r="G22" s="25">
        <v>47.16</v>
      </c>
      <c r="H22" s="25">
        <v>47.16</v>
      </c>
      <c r="I22" s="43"/>
      <c r="J22" s="44"/>
      <c r="K22" s="46" t="s">
        <v>86</v>
      </c>
      <c r="L22" s="47"/>
    </row>
    <row r="23" ht="20.1" customHeight="1" spans="2:12">
      <c r="B23" s="22"/>
      <c r="C23" s="23"/>
      <c r="D23" s="26"/>
      <c r="E23" s="29"/>
      <c r="F23" s="30"/>
      <c r="G23" s="25">
        <v>120.46</v>
      </c>
      <c r="H23" s="25">
        <v>120.46</v>
      </c>
      <c r="I23" s="43"/>
      <c r="J23" s="44"/>
      <c r="K23" s="46" t="s">
        <v>87</v>
      </c>
      <c r="L23" s="47"/>
    </row>
    <row r="24" ht="20.1" customHeight="1" spans="2:12">
      <c r="B24" s="22"/>
      <c r="C24" s="23"/>
      <c r="D24" s="26"/>
      <c r="E24" s="29"/>
      <c r="F24" s="30"/>
      <c r="G24" s="25">
        <v>161.12</v>
      </c>
      <c r="H24" s="25">
        <v>161.12</v>
      </c>
      <c r="I24" s="43"/>
      <c r="J24" s="44"/>
      <c r="K24" s="46" t="s">
        <v>88</v>
      </c>
      <c r="L24" s="47"/>
    </row>
    <row r="25" ht="20.1" customHeight="1" spans="2:12">
      <c r="B25" s="22"/>
      <c r="C25" s="23"/>
      <c r="D25" s="26"/>
      <c r="E25" s="29"/>
      <c r="F25" s="30"/>
      <c r="G25" s="25">
        <v>13.04</v>
      </c>
      <c r="H25" s="25">
        <v>13.04</v>
      </c>
      <c r="I25" s="43"/>
      <c r="J25" s="44"/>
      <c r="K25" s="46" t="s">
        <v>89</v>
      </c>
      <c r="L25" s="47"/>
    </row>
    <row r="26" ht="20.1" customHeight="1" spans="2:12">
      <c r="B26" s="22"/>
      <c r="C26" s="23"/>
      <c r="D26" s="26"/>
      <c r="E26" s="29"/>
      <c r="F26" s="30"/>
      <c r="G26" s="25">
        <v>12.28</v>
      </c>
      <c r="H26" s="25">
        <v>12.28</v>
      </c>
      <c r="I26" s="43"/>
      <c r="J26" s="44"/>
      <c r="K26" s="46" t="s">
        <v>90</v>
      </c>
      <c r="L26" s="47"/>
    </row>
    <row r="27" ht="20.1" customHeight="1" spans="2:12">
      <c r="B27" s="22"/>
      <c r="C27" s="23"/>
      <c r="D27" s="26"/>
      <c r="E27" s="29"/>
      <c r="F27" s="30"/>
      <c r="G27" s="25">
        <v>16.84</v>
      </c>
      <c r="H27" s="25">
        <v>16.84</v>
      </c>
      <c r="I27" s="43"/>
      <c r="J27" s="44"/>
      <c r="K27" s="46" t="s">
        <v>89</v>
      </c>
      <c r="L27" s="47"/>
    </row>
    <row r="28" ht="20.1" customHeight="1" spans="2:12">
      <c r="B28" s="22"/>
      <c r="C28" s="23"/>
      <c r="D28" s="26"/>
      <c r="E28" s="29"/>
      <c r="F28" s="30"/>
      <c r="G28" s="25">
        <v>12.91</v>
      </c>
      <c r="H28" s="25">
        <v>12.91</v>
      </c>
      <c r="I28" s="43"/>
      <c r="J28" s="44"/>
      <c r="K28" s="46" t="s">
        <v>91</v>
      </c>
      <c r="L28" s="47"/>
    </row>
    <row r="29" ht="20.1" customHeight="1" spans="2:12">
      <c r="B29" s="22"/>
      <c r="C29" s="23"/>
      <c r="D29" s="26"/>
      <c r="E29" s="29"/>
      <c r="F29" s="30"/>
      <c r="G29" s="25">
        <v>45.92</v>
      </c>
      <c r="H29" s="25">
        <v>45.92</v>
      </c>
      <c r="I29" s="43"/>
      <c r="J29" s="44"/>
      <c r="K29" s="46" t="s">
        <v>92</v>
      </c>
      <c r="L29" s="47"/>
    </row>
    <row r="30" ht="20.1" customHeight="1" spans="2:12">
      <c r="B30" s="22"/>
      <c r="C30" s="23"/>
      <c r="D30" s="26"/>
      <c r="E30" s="29"/>
      <c r="F30" s="30"/>
      <c r="G30" s="25">
        <v>12.66</v>
      </c>
      <c r="H30" s="25">
        <v>12.66</v>
      </c>
      <c r="I30" s="43"/>
      <c r="J30" s="44"/>
      <c r="K30" s="46" t="s">
        <v>93</v>
      </c>
      <c r="L30" s="47"/>
    </row>
    <row r="31" ht="20.1" customHeight="1" spans="2:12">
      <c r="B31" s="22"/>
      <c r="C31" s="23"/>
      <c r="D31" s="26"/>
      <c r="E31" s="29"/>
      <c r="F31" s="30"/>
      <c r="G31" s="25">
        <v>145.17</v>
      </c>
      <c r="H31" s="25">
        <v>145.17</v>
      </c>
      <c r="I31" s="43"/>
      <c r="J31" s="44"/>
      <c r="K31" s="46" t="s">
        <v>94</v>
      </c>
      <c r="L31" s="47"/>
    </row>
    <row r="32" ht="20.1" customHeight="1" spans="2:12">
      <c r="B32" s="22"/>
      <c r="C32" s="23"/>
      <c r="D32" s="26"/>
      <c r="E32" s="29"/>
      <c r="F32" s="30"/>
      <c r="G32" s="25">
        <v>49.54</v>
      </c>
      <c r="H32" s="25">
        <v>49.54</v>
      </c>
      <c r="I32" s="43"/>
      <c r="J32" s="44"/>
      <c r="K32" s="46" t="s">
        <v>95</v>
      </c>
      <c r="L32" s="47"/>
    </row>
    <row r="33" ht="20.1" customHeight="1" spans="2:12">
      <c r="B33" s="22"/>
      <c r="C33" s="23"/>
      <c r="D33" s="26"/>
      <c r="E33" s="29"/>
      <c r="F33" s="30"/>
      <c r="G33" s="25">
        <v>167.5</v>
      </c>
      <c r="H33" s="25">
        <v>167.5</v>
      </c>
      <c r="I33" s="43"/>
      <c r="J33" s="44"/>
      <c r="K33" s="46" t="s">
        <v>96</v>
      </c>
      <c r="L33" s="47"/>
    </row>
    <row r="34" ht="20.1" customHeight="1" spans="2:12">
      <c r="B34" s="22"/>
      <c r="C34" s="23"/>
      <c r="D34" s="26"/>
      <c r="E34" s="29"/>
      <c r="F34" s="30"/>
      <c r="G34" s="25">
        <v>14</v>
      </c>
      <c r="H34" s="25">
        <v>14</v>
      </c>
      <c r="I34" s="43"/>
      <c r="J34" s="44"/>
      <c r="K34" s="46" t="s">
        <v>97</v>
      </c>
      <c r="L34" s="47"/>
    </row>
    <row r="35" ht="20.1" customHeight="1" spans="2:12">
      <c r="B35" s="22"/>
      <c r="C35" s="23"/>
      <c r="D35" s="26"/>
      <c r="E35" s="29"/>
      <c r="F35" s="30"/>
      <c r="G35" s="25">
        <v>14</v>
      </c>
      <c r="H35" s="25">
        <v>14</v>
      </c>
      <c r="I35" s="43"/>
      <c r="J35" s="44"/>
      <c r="K35" s="46" t="s">
        <v>98</v>
      </c>
      <c r="L35" s="47"/>
    </row>
    <row r="36" ht="20.1" customHeight="1" spans="2:12">
      <c r="B36" s="22"/>
      <c r="C36" s="23"/>
      <c r="D36" s="26"/>
      <c r="E36" s="29"/>
      <c r="F36" s="30"/>
      <c r="G36" s="25">
        <v>14</v>
      </c>
      <c r="H36" s="25">
        <v>14</v>
      </c>
      <c r="I36" s="43"/>
      <c r="J36" s="44"/>
      <c r="K36" s="46" t="s">
        <v>99</v>
      </c>
      <c r="L36" s="47"/>
    </row>
    <row r="37" ht="20.1" customHeight="1" spans="2:12">
      <c r="B37" s="22"/>
      <c r="C37" s="23"/>
      <c r="D37" s="26"/>
      <c r="E37" s="29"/>
      <c r="F37" s="30"/>
      <c r="G37" s="25">
        <v>19.71</v>
      </c>
      <c r="H37" s="25">
        <v>19.71</v>
      </c>
      <c r="I37" s="43"/>
      <c r="J37" s="44"/>
      <c r="K37" s="46" t="s">
        <v>100</v>
      </c>
      <c r="L37" s="47"/>
    </row>
    <row r="38" ht="20.1" customHeight="1" spans="2:12">
      <c r="B38" s="22"/>
      <c r="C38" s="23"/>
      <c r="D38" s="26"/>
      <c r="E38" s="29"/>
      <c r="F38" s="30"/>
      <c r="G38" s="25">
        <v>14</v>
      </c>
      <c r="H38" s="25">
        <v>14</v>
      </c>
      <c r="I38" s="43"/>
      <c r="J38" s="44"/>
      <c r="K38" s="46" t="s">
        <v>101</v>
      </c>
      <c r="L38" s="47"/>
    </row>
    <row r="39" ht="20.1" customHeight="1" spans="2:12">
      <c r="B39" s="22"/>
      <c r="C39" s="23"/>
      <c r="D39" s="26"/>
      <c r="E39" s="29"/>
      <c r="F39" s="30"/>
      <c r="G39" s="25">
        <v>165.02</v>
      </c>
      <c r="H39" s="25">
        <v>165.02</v>
      </c>
      <c r="I39" s="43"/>
      <c r="J39" s="44"/>
      <c r="K39" s="46" t="s">
        <v>102</v>
      </c>
      <c r="L39" s="47"/>
    </row>
    <row r="40" ht="20.1" customHeight="1" spans="2:12">
      <c r="B40" s="22"/>
      <c r="C40" s="23"/>
      <c r="D40" s="26"/>
      <c r="E40" s="29"/>
      <c r="F40" s="30"/>
      <c r="G40" s="25">
        <v>223.48</v>
      </c>
      <c r="H40" s="25">
        <v>223.48</v>
      </c>
      <c r="I40" s="43"/>
      <c r="J40" s="44"/>
      <c r="K40" s="46" t="s">
        <v>103</v>
      </c>
      <c r="L40" s="47"/>
    </row>
    <row r="41" ht="20.1" customHeight="1" spans="2:12">
      <c r="B41" s="22"/>
      <c r="C41" s="23"/>
      <c r="D41" s="26"/>
      <c r="E41" s="29"/>
      <c r="F41" s="30"/>
      <c r="G41" s="25">
        <v>190</v>
      </c>
      <c r="H41" s="25">
        <v>190</v>
      </c>
      <c r="I41" s="43"/>
      <c r="J41" s="44"/>
      <c r="K41" s="46" t="s">
        <v>104</v>
      </c>
      <c r="L41" s="47"/>
    </row>
    <row r="42" ht="20.1" customHeight="1" spans="2:12">
      <c r="B42" s="22"/>
      <c r="C42" s="23"/>
      <c r="D42" s="26"/>
      <c r="E42" s="29"/>
      <c r="F42" s="30"/>
      <c r="G42" s="25">
        <v>29</v>
      </c>
      <c r="H42" s="25">
        <v>29</v>
      </c>
      <c r="I42" s="43"/>
      <c r="J42" s="44"/>
      <c r="K42" s="46" t="s">
        <v>105</v>
      </c>
      <c r="L42" s="47"/>
    </row>
    <row r="43" ht="20.1" customHeight="1" spans="2:12">
      <c r="B43" s="22"/>
      <c r="C43" s="23"/>
      <c r="D43" s="26"/>
      <c r="E43" s="29"/>
      <c r="F43" s="30"/>
      <c r="G43" s="25">
        <v>103.88</v>
      </c>
      <c r="H43" s="25">
        <v>103.88</v>
      </c>
      <c r="I43" s="43"/>
      <c r="J43" s="44"/>
      <c r="K43" s="46" t="s">
        <v>106</v>
      </c>
      <c r="L43" s="47"/>
    </row>
    <row r="44" ht="20.1" customHeight="1" spans="2:12">
      <c r="B44" s="22"/>
      <c r="C44" s="23"/>
      <c r="D44" s="26"/>
      <c r="E44" s="29"/>
      <c r="F44" s="30"/>
      <c r="G44" s="25">
        <v>149.36</v>
      </c>
      <c r="H44" s="25">
        <v>149.36</v>
      </c>
      <c r="I44" s="43"/>
      <c r="J44" s="44"/>
      <c r="K44" s="46" t="s">
        <v>107</v>
      </c>
      <c r="L44" s="47"/>
    </row>
    <row r="45" ht="20.1" customHeight="1" spans="2:12">
      <c r="B45" s="22"/>
      <c r="C45" s="23"/>
      <c r="D45" s="26"/>
      <c r="E45" s="29"/>
      <c r="F45" s="30"/>
      <c r="G45" s="25">
        <v>45.12</v>
      </c>
      <c r="H45" s="25">
        <v>45.12</v>
      </c>
      <c r="I45" s="43"/>
      <c r="J45" s="44"/>
      <c r="K45" s="46" t="s">
        <v>108</v>
      </c>
      <c r="L45" s="47"/>
    </row>
    <row r="46" ht="20.1" customHeight="1" spans="2:12">
      <c r="B46" s="22"/>
      <c r="C46" s="23"/>
      <c r="D46" s="26"/>
      <c r="E46" s="29"/>
      <c r="F46" s="30"/>
      <c r="G46" s="25">
        <v>42.86</v>
      </c>
      <c r="H46" s="25">
        <v>42.86</v>
      </c>
      <c r="I46" s="43"/>
      <c r="J46" s="44"/>
      <c r="K46" s="46" t="s">
        <v>109</v>
      </c>
      <c r="L46" s="47"/>
    </row>
    <row r="47" ht="20.1" customHeight="1" spans="2:11">
      <c r="B47" s="22">
        <v>3</v>
      </c>
      <c r="C47" s="23"/>
      <c r="D47" s="26"/>
      <c r="E47" s="22" t="s">
        <v>110</v>
      </c>
      <c r="F47" s="23"/>
      <c r="G47" s="25">
        <v>1848</v>
      </c>
      <c r="H47" s="25">
        <v>1848</v>
      </c>
      <c r="I47" s="43"/>
      <c r="J47" s="44"/>
      <c r="K47" s="45" t="s">
        <v>111</v>
      </c>
    </row>
    <row r="48" ht="20.1" customHeight="1" spans="2:11">
      <c r="B48" s="22">
        <v>4</v>
      </c>
      <c r="C48" s="23"/>
      <c r="D48" s="26"/>
      <c r="E48" s="27" t="s">
        <v>112</v>
      </c>
      <c r="F48" s="28"/>
      <c r="G48" s="25">
        <v>149.88</v>
      </c>
      <c r="H48" s="25">
        <v>149.88</v>
      </c>
      <c r="I48" s="43"/>
      <c r="J48" s="44"/>
      <c r="K48" s="45" t="s">
        <v>113</v>
      </c>
    </row>
    <row r="49" ht="20.1" customHeight="1" spans="2:11">
      <c r="B49" s="22"/>
      <c r="C49" s="23"/>
      <c r="D49" s="26"/>
      <c r="E49" s="29"/>
      <c r="F49" s="30"/>
      <c r="G49" s="25">
        <v>196.1</v>
      </c>
      <c r="H49" s="25">
        <v>196.1</v>
      </c>
      <c r="I49" s="43"/>
      <c r="J49" s="44"/>
      <c r="K49" s="45" t="s">
        <v>114</v>
      </c>
    </row>
    <row r="50" ht="20.1" customHeight="1" spans="2:11">
      <c r="B50" s="22"/>
      <c r="C50" s="23"/>
      <c r="D50" s="26"/>
      <c r="E50" s="29"/>
      <c r="F50" s="30"/>
      <c r="G50" s="25">
        <v>52</v>
      </c>
      <c r="H50" s="25">
        <v>52</v>
      </c>
      <c r="I50" s="43"/>
      <c r="J50" s="44"/>
      <c r="K50" s="46" t="s">
        <v>115</v>
      </c>
    </row>
    <row r="51" ht="20.1" customHeight="1" spans="2:11">
      <c r="B51" s="22"/>
      <c r="C51" s="23"/>
      <c r="D51" s="26"/>
      <c r="E51" s="29"/>
      <c r="F51" s="30"/>
      <c r="G51" s="25">
        <v>78</v>
      </c>
      <c r="H51" s="25">
        <v>78</v>
      </c>
      <c r="I51" s="43"/>
      <c r="J51" s="44"/>
      <c r="K51" s="45" t="s">
        <v>116</v>
      </c>
    </row>
    <row r="52" ht="20.1" customHeight="1" spans="2:11">
      <c r="B52" s="22"/>
      <c r="C52" s="23"/>
      <c r="D52" s="26"/>
      <c r="E52" s="29"/>
      <c r="F52" s="30"/>
      <c r="G52" s="25">
        <v>50.72</v>
      </c>
      <c r="H52" s="25">
        <v>50.72</v>
      </c>
      <c r="I52" s="43"/>
      <c r="J52" s="44"/>
      <c r="K52" s="45" t="s">
        <v>117</v>
      </c>
    </row>
    <row r="53" ht="20.1" customHeight="1" spans="2:11">
      <c r="B53" s="22"/>
      <c r="C53" s="23"/>
      <c r="D53" s="26"/>
      <c r="E53" s="29"/>
      <c r="F53" s="30"/>
      <c r="G53" s="25">
        <v>68</v>
      </c>
      <c r="H53" s="25">
        <v>68</v>
      </c>
      <c r="I53" s="43"/>
      <c r="J53" s="44"/>
      <c r="K53" s="45" t="s">
        <v>118</v>
      </c>
    </row>
    <row r="54" ht="20.1" customHeight="1" spans="2:11">
      <c r="B54" s="22">
        <v>5</v>
      </c>
      <c r="C54" s="23"/>
      <c r="D54" s="24" t="s">
        <v>41</v>
      </c>
      <c r="E54" s="27" t="s">
        <v>119</v>
      </c>
      <c r="F54" s="28"/>
      <c r="G54" s="25">
        <v>15</v>
      </c>
      <c r="H54" s="25">
        <v>15</v>
      </c>
      <c r="I54" s="43"/>
      <c r="J54" s="44"/>
      <c r="K54" s="45" t="s">
        <v>84</v>
      </c>
    </row>
    <row r="55" ht="20.1" customHeight="1" spans="2:11">
      <c r="B55" s="22"/>
      <c r="C55" s="23"/>
      <c r="D55" s="26"/>
      <c r="E55" s="29"/>
      <c r="F55" s="30"/>
      <c r="G55" s="25">
        <v>5</v>
      </c>
      <c r="H55" s="25">
        <v>5</v>
      </c>
      <c r="I55" s="43"/>
      <c r="J55" s="44"/>
      <c r="K55" s="45" t="s">
        <v>87</v>
      </c>
    </row>
    <row r="56" ht="20.1" customHeight="1" spans="2:11">
      <c r="B56" s="22"/>
      <c r="C56" s="23"/>
      <c r="D56" s="26"/>
      <c r="E56" s="29"/>
      <c r="F56" s="30"/>
      <c r="G56" s="25">
        <v>15</v>
      </c>
      <c r="H56" s="25">
        <v>15</v>
      </c>
      <c r="I56" s="43"/>
      <c r="J56" s="44"/>
      <c r="K56" s="45" t="s">
        <v>88</v>
      </c>
    </row>
    <row r="57" ht="20.1" customHeight="1" spans="2:11">
      <c r="B57" s="22"/>
      <c r="C57" s="23"/>
      <c r="D57" s="26"/>
      <c r="E57" s="29"/>
      <c r="F57" s="30"/>
      <c r="G57" s="25">
        <v>15</v>
      </c>
      <c r="H57" s="25">
        <v>15</v>
      </c>
      <c r="I57" s="43"/>
      <c r="J57" s="44"/>
      <c r="K57" s="45" t="s">
        <v>94</v>
      </c>
    </row>
    <row r="58" ht="20.1" customHeight="1" spans="2:11">
      <c r="B58" s="22"/>
      <c r="C58" s="23"/>
      <c r="D58" s="26"/>
      <c r="E58" s="29"/>
      <c r="F58" s="30"/>
      <c r="G58" s="25">
        <v>15</v>
      </c>
      <c r="H58" s="25">
        <v>15</v>
      </c>
      <c r="I58" s="43"/>
      <c r="J58" s="44"/>
      <c r="K58" s="45" t="s">
        <v>96</v>
      </c>
    </row>
    <row r="59" ht="20.1" customHeight="1" spans="2:11">
      <c r="B59" s="22"/>
      <c r="C59" s="23"/>
      <c r="D59" s="26"/>
      <c r="E59" s="31"/>
      <c r="F59" s="32"/>
      <c r="G59" s="25">
        <v>10</v>
      </c>
      <c r="H59" s="25">
        <v>10</v>
      </c>
      <c r="I59" s="43"/>
      <c r="J59" s="44"/>
      <c r="K59" s="45" t="s">
        <v>106</v>
      </c>
    </row>
    <row r="60" ht="20.1" customHeight="1" spans="2:11">
      <c r="B60" s="22">
        <v>6</v>
      </c>
      <c r="C60" s="23"/>
      <c r="D60" s="26"/>
      <c r="E60" s="33" t="s">
        <v>120</v>
      </c>
      <c r="F60" s="33"/>
      <c r="G60" s="25">
        <v>60</v>
      </c>
      <c r="H60" s="25">
        <v>60</v>
      </c>
      <c r="I60" s="43"/>
      <c r="J60" s="44"/>
      <c r="K60" s="45" t="s">
        <v>121</v>
      </c>
    </row>
    <row r="61" ht="20.1" customHeight="1" spans="2:11">
      <c r="B61" s="22">
        <v>7</v>
      </c>
      <c r="C61" s="23"/>
      <c r="D61" s="34"/>
      <c r="E61" s="33"/>
      <c r="F61" s="33"/>
      <c r="G61" s="25">
        <v>0</v>
      </c>
      <c r="H61" s="25"/>
      <c r="I61" s="43"/>
      <c r="J61" s="44"/>
      <c r="K61" s="45"/>
    </row>
    <row r="62" ht="20.1" customHeight="1" spans="2:11">
      <c r="B62" s="19" t="s">
        <v>43</v>
      </c>
      <c r="C62" s="35"/>
      <c r="D62" s="35"/>
      <c r="E62" s="35"/>
      <c r="F62" s="20"/>
      <c r="G62" s="36">
        <f>SUM(G11:G61)</f>
        <v>5197.84</v>
      </c>
      <c r="H62" s="36">
        <f>SUM(H11:H61)</f>
        <v>5197.84</v>
      </c>
      <c r="I62" s="48">
        <f>SUM(I11:J61)</f>
        <v>0</v>
      </c>
      <c r="J62" s="49"/>
      <c r="K62" s="50"/>
    </row>
    <row r="63" ht="20.1" customHeight="1" spans="2:11">
      <c r="B63" s="16"/>
      <c r="C63" s="16"/>
      <c r="D63" s="16"/>
      <c r="E63" s="16"/>
      <c r="F63" s="16"/>
      <c r="G63" s="16"/>
      <c r="H63" s="16"/>
      <c r="I63" s="16"/>
      <c r="J63" s="51"/>
      <c r="K63" s="16"/>
    </row>
    <row r="64" ht="20.1" customHeight="1" spans="2:11">
      <c r="B64" s="21" t="s">
        <v>70</v>
      </c>
      <c r="C64" s="21"/>
      <c r="D64" s="21"/>
      <c r="E64" s="21"/>
      <c r="F64" s="21"/>
      <c r="G64" s="21" t="s">
        <v>122</v>
      </c>
      <c r="H64" s="21"/>
      <c r="I64" s="21"/>
      <c r="J64" s="21"/>
      <c r="K64" s="21" t="s">
        <v>123</v>
      </c>
    </row>
    <row r="65" ht="20.1" customHeight="1" spans="2:11">
      <c r="B65" s="52">
        <f>H62</f>
        <v>5197.84</v>
      </c>
      <c r="C65" s="52"/>
      <c r="D65" s="52"/>
      <c r="E65" s="52"/>
      <c r="F65" s="52"/>
      <c r="G65" s="52">
        <f>I62</f>
        <v>0</v>
      </c>
      <c r="H65" s="52"/>
      <c r="I65" s="52"/>
      <c r="J65" s="52"/>
      <c r="K65" s="56">
        <f>SUM(B65:J65)</f>
        <v>5197.84</v>
      </c>
    </row>
    <row r="66" ht="20.1" customHeight="1" spans="2:11"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ht="20.1" customHeight="1" spans="2:11">
      <c r="B67" s="16" t="s">
        <v>124</v>
      </c>
      <c r="C67" s="16"/>
      <c r="D67" s="16"/>
      <c r="E67" s="16"/>
      <c r="F67" s="16" t="s">
        <v>50</v>
      </c>
      <c r="G67" s="16" t="s">
        <v>125</v>
      </c>
      <c r="H67" s="16"/>
      <c r="I67" s="16"/>
      <c r="J67" s="16" t="s">
        <v>52</v>
      </c>
      <c r="K67" s="16"/>
    </row>
    <row r="70" ht="18.75" spans="1:11">
      <c r="A70" s="2" t="s">
        <v>126</v>
      </c>
      <c r="B70" s="2"/>
      <c r="C70" s="2"/>
      <c r="D70" s="2"/>
      <c r="E70" s="2"/>
      <c r="F70" s="2"/>
      <c r="G70" s="2"/>
      <c r="H70" s="2"/>
      <c r="I70" s="2"/>
      <c r="J70" s="2"/>
      <c r="K70" s="2"/>
    </row>
    <row r="72" ht="20.1" customHeight="1" spans="2:11">
      <c r="B72" s="4"/>
      <c r="C72" s="5"/>
      <c r="D72" s="6" t="s">
        <v>54</v>
      </c>
      <c r="E72" s="6"/>
      <c r="F72" s="7" t="s">
        <v>127</v>
      </c>
      <c r="G72" s="7"/>
      <c r="H72" s="6" t="s">
        <v>56</v>
      </c>
      <c r="I72" s="5"/>
      <c r="J72" s="7" t="s">
        <v>57</v>
      </c>
      <c r="K72" s="38"/>
    </row>
    <row r="73" ht="20.1" customHeight="1" spans="2:11">
      <c r="B73" s="8"/>
      <c r="C73" s="9"/>
      <c r="D73" s="10" t="s">
        <v>58</v>
      </c>
      <c r="E73" s="10"/>
      <c r="F73" s="11" t="s">
        <v>59</v>
      </c>
      <c r="G73" s="11"/>
      <c r="H73" s="10" t="s">
        <v>60</v>
      </c>
      <c r="I73" s="9"/>
      <c r="J73" s="11" t="s">
        <v>61</v>
      </c>
      <c r="K73" s="39"/>
    </row>
    <row r="74" ht="20.1" customHeight="1" spans="2:11">
      <c r="B74" s="8"/>
      <c r="C74" s="9"/>
      <c r="D74" s="10" t="s">
        <v>62</v>
      </c>
      <c r="E74" s="10"/>
      <c r="F74" s="11" t="s">
        <v>63</v>
      </c>
      <c r="G74" s="11"/>
      <c r="H74" s="10" t="s">
        <v>64</v>
      </c>
      <c r="I74" s="40"/>
      <c r="J74" s="11">
        <v>1.29</v>
      </c>
      <c r="K74" s="39"/>
    </row>
    <row r="75" ht="20.1" customHeight="1" spans="2:11">
      <c r="B75" s="12"/>
      <c r="C75" s="13"/>
      <c r="D75" s="14"/>
      <c r="E75" s="14"/>
      <c r="F75" s="15"/>
      <c r="G75" s="15"/>
      <c r="H75" s="14" t="s">
        <v>65</v>
      </c>
      <c r="I75" s="41"/>
      <c r="J75" s="15" t="s">
        <v>66</v>
      </c>
      <c r="K75" s="42"/>
    </row>
    <row r="76" ht="20.1" customHeight="1"/>
    <row r="77" ht="20.1" customHeight="1" spans="2:11">
      <c r="B77" s="33"/>
      <c r="C77" s="33"/>
      <c r="D77" s="53" t="s">
        <v>128</v>
      </c>
      <c r="E77" s="33" t="s">
        <v>129</v>
      </c>
      <c r="F77" s="33"/>
      <c r="G77" s="25" t="s">
        <v>130</v>
      </c>
      <c r="H77" s="25" t="s">
        <v>131</v>
      </c>
      <c r="I77" s="25" t="s">
        <v>43</v>
      </c>
      <c r="J77" s="25"/>
      <c r="K77" s="55" t="s">
        <v>72</v>
      </c>
    </row>
    <row r="78" ht="73" customHeight="1" spans="2:11">
      <c r="B78" s="33">
        <v>1</v>
      </c>
      <c r="C78" s="33"/>
      <c r="D78" s="54" t="s">
        <v>132</v>
      </c>
      <c r="E78" s="55" t="s">
        <v>133</v>
      </c>
      <c r="F78" s="33"/>
      <c r="G78" s="25">
        <v>100</v>
      </c>
      <c r="H78" s="25">
        <v>17</v>
      </c>
      <c r="I78" s="43">
        <f>G78*H78</f>
        <v>1700</v>
      </c>
      <c r="J78" s="44"/>
      <c r="K78" s="57"/>
    </row>
    <row r="79" ht="92" customHeight="1" spans="2:11">
      <c r="B79" s="33">
        <v>2</v>
      </c>
      <c r="C79" s="33"/>
      <c r="D79" s="54" t="s">
        <v>132</v>
      </c>
      <c r="E79" s="55" t="s">
        <v>134</v>
      </c>
      <c r="F79" s="33"/>
      <c r="G79" s="25">
        <v>200</v>
      </c>
      <c r="H79" s="25">
        <v>4</v>
      </c>
      <c r="I79" s="43">
        <f>G79*H79</f>
        <v>800</v>
      </c>
      <c r="J79" s="44"/>
      <c r="K79" s="57"/>
    </row>
    <row r="80" ht="20.1" customHeight="1" spans="2:11">
      <c r="B80" s="19" t="s">
        <v>43</v>
      </c>
      <c r="C80" s="35"/>
      <c r="D80" s="35"/>
      <c r="E80" s="35"/>
      <c r="F80" s="20"/>
      <c r="G80" s="36"/>
      <c r="H80" s="36">
        <f>SUM(H63:H79)</f>
        <v>21</v>
      </c>
      <c r="I80" s="48">
        <f>SUM(I78:J79)</f>
        <v>2500</v>
      </c>
      <c r="J80" s="49"/>
      <c r="K80" s="50"/>
    </row>
    <row r="81" ht="20.1" customHeight="1" spans="2:11">
      <c r="B81" s="16" t="s">
        <v>124</v>
      </c>
      <c r="C81" s="16"/>
      <c r="D81" s="16"/>
      <c r="E81" s="16"/>
      <c r="F81" s="16" t="s">
        <v>50</v>
      </c>
      <c r="G81" s="16" t="s">
        <v>125</v>
      </c>
      <c r="H81" s="16"/>
      <c r="I81" s="16"/>
      <c r="J81" s="16" t="s">
        <v>52</v>
      </c>
      <c r="K81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47:C47"/>
    <mergeCell ref="E47:F47"/>
    <mergeCell ref="I47:J47"/>
    <mergeCell ref="B48:C48"/>
    <mergeCell ref="I48:J48"/>
    <mergeCell ref="B54:C54"/>
    <mergeCell ref="I54:J54"/>
    <mergeCell ref="B60:C60"/>
    <mergeCell ref="E60:F60"/>
    <mergeCell ref="I60:J60"/>
    <mergeCell ref="B61:C61"/>
    <mergeCell ref="E61:F61"/>
    <mergeCell ref="I61:J61"/>
    <mergeCell ref="B62:F62"/>
    <mergeCell ref="I62:J62"/>
    <mergeCell ref="B64:F64"/>
    <mergeCell ref="G64:J64"/>
    <mergeCell ref="B65:F65"/>
    <mergeCell ref="G65:J65"/>
    <mergeCell ref="A70:K70"/>
    <mergeCell ref="F72:G72"/>
    <mergeCell ref="J72:K72"/>
    <mergeCell ref="F73:G73"/>
    <mergeCell ref="J73:K73"/>
    <mergeCell ref="F74:G74"/>
    <mergeCell ref="J74:K74"/>
    <mergeCell ref="J75:K75"/>
    <mergeCell ref="B77:C77"/>
    <mergeCell ref="E77:F77"/>
    <mergeCell ref="I77:J77"/>
    <mergeCell ref="B78:C78"/>
    <mergeCell ref="E78:F78"/>
    <mergeCell ref="I78:J78"/>
    <mergeCell ref="B79:C79"/>
    <mergeCell ref="E79:F79"/>
    <mergeCell ref="I79:J79"/>
    <mergeCell ref="B80:F80"/>
    <mergeCell ref="I80:J80"/>
    <mergeCell ref="D11:D48"/>
    <mergeCell ref="D54:D61"/>
    <mergeCell ref="E12:F46"/>
    <mergeCell ref="E48:F53"/>
    <mergeCell ref="E54:F5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2018-01-29T10:02:28Z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