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6A36FEBE-9F89-9946-8F22-A0CCCF24DF42}" xr6:coauthVersionLast="47" xr6:coauthVersionMax="47" xr10:uidLastSave="{00000000-0000-0000-0000-000000000000}"/>
  <bookViews>
    <workbookView xWindow="8460" yWindow="660" windowWidth="23260" windowHeight="1258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" l="1"/>
  <c r="G52" i="4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52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<sst xmlns="http://schemas.openxmlformats.org/spreadsheetml/2006/main" count="54" uniqueCount="54">
  <si>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</si>
  <si>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</si>
  <si>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</si>
  <si>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</si>
  <si>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</si>
  <si>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</si>
  <si>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</si>
  <si>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</si>
  <si>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</si>
  <si>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</si>
  <si>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</si>
  <si>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</si>
  <si>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</si>
  <si>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</si>
  <si>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</si>
  <si>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</si>
  <si>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</si>
  <si>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</si>
  <si>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</si>
  <si>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</si>
  <si>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</si>
  <si>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</si>
  <si>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</si>
  <si>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</si>
  <si>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</si>
  <si>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</si>
  <si>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</si>
  <si>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</si>
  <si>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</si>
  <si>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</si>
  <si>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</si>
  <si>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</si>
  <si>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</si>
  <si>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</si>
  <si>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</si>
  <si>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</si>
  <si>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</si>
  <si>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</si>
  <si>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</si>
  <si>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</si>
  <si>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</si>
  <si>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</si>
  <si>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</si>
  <si>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</si>
  <si>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</si>
  <si>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</si>
  <si>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</si>
  <si>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</si>
  <si>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</si>
  <si>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</si>
  <si>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</si>
  <si>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团号：HMJB-230518-SHH294</t>
    <phoneticPr fontId="12" type="noConversion"/>
  </si>
  <si>
    <t>会议日期：5月18日</t>
    <phoneticPr fontId="12" type="noConversion"/>
  </si>
  <si>
    <t>支付餐费、物料、现场采买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</si>
</sst>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workbookViewId="0">
      <selection activeCell="J58" sqref="J5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" style="3" bestFit="1" customWidth="1"/>
    <col min="5" max="5" width="12" bestFit="1" customWidth="1"/>
    <col min="6" max="6" width="13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50"/>
      <c r="J4" s="49" t="s">
        <v>52</v>
      </c>
    </row>
    <row r="5" spans="1:12" ht="21" customHeight="1">
      <c r="H5" s="51"/>
      <c r="I5" s="51"/>
      <c r="J5" s="51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5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0" ht="21" customHeight="1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6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0" ht="21" customHeight="1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0" ht="21" customHeight="1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</row>
    <row r="45" spans="1:10" ht="21" customHeight="1">
      <c r="A45" s="35">
        <v>10</v>
      </c>
      <c r="B45" s="28" t="s">
        <v>39</v>
      </c>
      <c r="C45" s="39">
        <v>15000</v>
      </c>
      <c r="D45" s="42">
        <v>1</v>
      </c>
      <c r="E45" s="39">
        <f>C45*D45</f>
        <v>15000</v>
      </c>
      <c r="F45" s="8">
        <v>0</v>
      </c>
      <c r="G45" s="8">
        <v>0</v>
      </c>
      <c r="H45" s="8">
        <f t="shared" si="0"/>
        <v>0</v>
      </c>
      <c r="I45" s="21"/>
      <c r="J45" s="56" t="s">
        <v>53</v>
      </c>
    </row>
    <row r="46" spans="1:10" ht="21" customHeight="1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21"/>
      <c r="J46" s="47"/>
    </row>
    <row r="47" spans="1:10" ht="21" customHeight="1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21"/>
      <c r="J47" s="47"/>
    </row>
    <row r="48" spans="1:10" ht="21" customHeight="1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0"/>
        <v>0</v>
      </c>
      <c r="I48" s="21"/>
      <c r="J48" s="47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16"/>
      <c r="J50" s="47"/>
    </row>
    <row r="51" spans="1:10" ht="21" customHeight="1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0"/>
        <v>0</v>
      </c>
      <c r="I51" s="16"/>
      <c r="J51" s="47"/>
    </row>
    <row r="52" spans="1:10" s="1" customFormat="1" ht="21" customHeight="1">
      <c r="A52" s="9"/>
      <c r="B52" s="10" t="s">
        <v>40</v>
      </c>
      <c r="C52" s="11">
        <f>SUM(C45)</f>
        <v>15000</v>
      </c>
      <c r="D52" s="11">
        <f t="shared" ref="D52:E52" si="17">SUM(D45)</f>
        <v>1</v>
      </c>
      <c r="E52" s="11">
        <f t="shared" si="17"/>
        <v>15000</v>
      </c>
      <c r="F52" s="11">
        <f>SUM(F45:F51)</f>
        <v>0</v>
      </c>
      <c r="G52" s="11">
        <f t="shared" ref="G52:H52" si="18">SUM(G45:G51)</f>
        <v>0</v>
      </c>
      <c r="H52" s="11">
        <f t="shared" si="18"/>
        <v>0</v>
      </c>
      <c r="I52" s="17"/>
      <c r="J52" s="48"/>
    </row>
    <row r="53" spans="1:10" ht="21" customHeight="1">
      <c r="A53" s="9"/>
      <c r="B53" s="10" t="s">
        <v>41</v>
      </c>
      <c r="C53" s="11">
        <f>SUM(C52,C44,C40,C37,C32,C27,C24,C21,C16,C13)</f>
        <v>15000</v>
      </c>
      <c r="D53" s="11">
        <f t="shared" ref="D53:H53" si="19">SUM(D52,D44,D40,D37,D32,D27,D24,D21,D16,D13)</f>
        <v>1</v>
      </c>
      <c r="E53" s="11">
        <f t="shared" si="19"/>
        <v>15000</v>
      </c>
      <c r="F53" s="11">
        <f t="shared" si="19"/>
        <v>0</v>
      </c>
      <c r="G53" s="11">
        <f t="shared" si="19"/>
        <v>0</v>
      </c>
      <c r="H53" s="11">
        <f t="shared" si="19"/>
        <v>0</v>
      </c>
      <c r="I53" s="17"/>
      <c r="J53" s="18"/>
    </row>
    <row r="57" spans="1:10" ht="21" customHeight="1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>
      <c r="A58" s="31">
        <f>E53</f>
        <v>15000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20">
        <f>A58-C58</f>
        <v>15000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2023-05-17T08:32:25Z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