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4ACCBA3-7CAE-4118-B0DE-E252A74680DE}" xr6:coauthVersionLast="47" xr6:coauthVersionMax="47" xr10:uidLastSave="{00000000-0000-0000-0000-000000000000}"/>
  <bookViews>
    <workbookView xWindow="-110" yWindow="-110" windowWidth="19420" windowHeight="10560" xr2:uid="{EB40CC4F-6911-479A-BA27-512950EE54F1}"/>
  </bookViews>
  <sheets>
    <sheet name="预算" sheetId="1" r:id="rId1"/>
  </sheets>
  <definedNames>
    <definedName name="_xlnm.Print_Area" localSheetId="0">预算!$A$1:$H$29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<sst xmlns="http://schemas.openxmlformats.org/spreadsheetml/2006/main" count="57" uniqueCount="55">
  <si>
    <t xml:space="preserve">Event:      </t>
    <phoneticPr fontId="4" type="noConversion"/>
  </si>
  <si>
    <t xml:space="preserve">Date:              </t>
    <phoneticPr fontId="4" type="noConversion"/>
  </si>
  <si>
    <t xml:space="preserve">VENUE:         </t>
    <phoneticPr fontId="4" type="noConversion"/>
  </si>
  <si>
    <t xml:space="preserve">Project No:               </t>
  </si>
  <si>
    <r>
      <rPr>
        <b/>
        <sz val="9"/>
        <color indexed="9"/>
        <rFont val="微软雅黑"/>
        <family val="2"/>
        <charset val="134"/>
      </rPr>
      <t>项目</t>
    </r>
    <r>
      <rPr>
        <b/>
        <sz val="9"/>
        <color indexed="9"/>
        <rFont val="Cambria"/>
        <family val="1"/>
      </rPr>
      <t xml:space="preserve"> Item </t>
    </r>
  </si>
  <si>
    <r>
      <rPr>
        <b/>
        <sz val="9"/>
        <color indexed="9"/>
        <rFont val="微软雅黑"/>
        <family val="2"/>
        <charset val="134"/>
      </rPr>
      <t>明细</t>
    </r>
    <r>
      <rPr>
        <b/>
        <sz val="9"/>
        <color indexed="9"/>
        <rFont val="Cambria"/>
        <family val="1"/>
      </rPr>
      <t xml:space="preserve"> Description</t>
    </r>
  </si>
  <si>
    <r>
      <rPr>
        <b/>
        <sz val="9"/>
        <color indexed="9"/>
        <rFont val="微软雅黑"/>
        <family val="2"/>
        <charset val="134"/>
      </rPr>
      <t>单价</t>
    </r>
    <r>
      <rPr>
        <b/>
        <sz val="9"/>
        <color indexed="9"/>
        <rFont val="Cambria"/>
        <family val="1"/>
      </rPr>
      <t xml:space="preserve"> Unit Cost</t>
    </r>
    <phoneticPr fontId="4" type="noConversion"/>
  </si>
  <si>
    <r>
      <rPr>
        <b/>
        <sz val="9"/>
        <color indexed="9"/>
        <rFont val="微软雅黑"/>
        <family val="2"/>
        <charset val="134"/>
      </rPr>
      <t>次数</t>
    </r>
    <r>
      <rPr>
        <b/>
        <sz val="9"/>
        <color indexed="9"/>
        <rFont val="Cambria"/>
        <family val="1"/>
      </rPr>
      <t xml:space="preserve"> Time</t>
    </r>
  </si>
  <si>
    <r>
      <rPr>
        <b/>
        <sz val="9"/>
        <color indexed="9"/>
        <rFont val="微软雅黑"/>
        <family val="2"/>
        <charset val="134"/>
      </rPr>
      <t>数量</t>
    </r>
    <r>
      <rPr>
        <b/>
        <sz val="9"/>
        <color indexed="9"/>
        <rFont val="Cambria"/>
        <family val="1"/>
      </rPr>
      <t xml:space="preserve"> Qty.</t>
    </r>
  </si>
  <si>
    <r>
      <rPr>
        <b/>
        <sz val="9"/>
        <color indexed="9"/>
        <rFont val="微软雅黑"/>
        <family val="2"/>
        <charset val="134"/>
      </rPr>
      <t>合计</t>
    </r>
    <r>
      <rPr>
        <b/>
        <sz val="9"/>
        <color indexed="9"/>
        <rFont val="Cambria"/>
        <family val="1"/>
      </rPr>
      <t xml:space="preserve"> Total</t>
    </r>
  </si>
  <si>
    <r>
      <rPr>
        <b/>
        <sz val="9"/>
        <color indexed="9"/>
        <rFont val="微软雅黑"/>
        <family val="2"/>
        <charset val="134"/>
      </rPr>
      <t>备注</t>
    </r>
    <r>
      <rPr>
        <b/>
        <sz val="9"/>
        <color indexed="9"/>
        <rFont val="Cambria"/>
        <family val="1"/>
      </rPr>
      <t xml:space="preserve"> Remark</t>
    </r>
  </si>
  <si>
    <t>上海喜马拉雅酒店&amp;上海浦东嘉里大酒店</t>
    <phoneticPr fontId="4" type="noConversion"/>
  </si>
  <si>
    <r>
      <rPr>
        <sz val="9"/>
        <rFont val="微软雅黑"/>
        <family val="2"/>
        <charset val="134"/>
      </rPr>
      <t>客房要求</t>
    </r>
    <r>
      <rPr>
        <sz val="9"/>
        <rFont val="Cambria"/>
        <family val="1"/>
      </rPr>
      <t>/Room request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 xml:space="preserve">、电话：开通国内长途、关闭国际长途
</t>
    </r>
    <r>
      <rPr>
        <sz val="9"/>
        <rFont val="Cambria"/>
        <family val="1"/>
      </rPr>
      <t>telephone:open the domestic , close  the international
2</t>
    </r>
    <r>
      <rPr>
        <sz val="9"/>
        <rFont val="微软雅黑"/>
        <family val="2"/>
        <charset val="134"/>
      </rPr>
      <t xml:space="preserve">、网络：可宽带上网
</t>
    </r>
    <r>
      <rPr>
        <sz val="9"/>
        <rFont val="Cambria"/>
        <family val="1"/>
      </rPr>
      <t>network: broadband Internet access
3</t>
    </r>
    <r>
      <rPr>
        <sz val="9"/>
        <rFont val="微软雅黑"/>
        <family val="2"/>
        <charset val="134"/>
      </rPr>
      <t>、关闭</t>
    </r>
    <r>
      <rPr>
        <sz val="9"/>
        <rFont val="Cambria"/>
        <family val="1"/>
      </rPr>
      <t>MINI BAR</t>
    </r>
    <r>
      <rPr>
        <sz val="9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9"/>
        <rFont val="Cambria"/>
        <family val="1"/>
      </rPr>
      <t>close MINI BAR, laundry service and the room may have charging items (e.g., pay TV, etc.)
4</t>
    </r>
    <r>
      <rPr>
        <sz val="9"/>
        <rFont val="微软雅黑"/>
        <family val="2"/>
        <charset val="134"/>
      </rPr>
      <t xml:space="preserve">、早餐：均含一早
</t>
    </r>
    <r>
      <rPr>
        <sz val="9"/>
        <rFont val="Cambria"/>
        <family val="1"/>
      </rPr>
      <t>breakfast for one person
5</t>
    </r>
    <r>
      <rPr>
        <sz val="9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9"/>
        <rFont val="Cambria"/>
        <family val="1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Cambria"/>
        <family val="1"/>
      </rPr>
      <t>10</t>
    </r>
    <r>
      <rPr>
        <sz val="9"/>
        <rFont val="微软雅黑"/>
        <family val="2"/>
        <charset val="134"/>
      </rPr>
      <t xml:space="preserve">％
</t>
    </r>
    <r>
      <rPr>
        <sz val="9"/>
        <rFont val="Cambria"/>
        <family val="1"/>
      </rPr>
      <t>guest room number: make sure good quantity allowed to fluctuate 10% again
7</t>
    </r>
    <r>
      <rPr>
        <sz val="9"/>
        <rFont val="微软雅黑"/>
        <family val="2"/>
        <charset val="134"/>
      </rPr>
      <t>、酒店电梯间、走廊显示屏及房间开机画面，要播放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>的主</t>
    </r>
    <r>
      <rPr>
        <sz val="9"/>
        <rFont val="Cambria"/>
        <family val="1"/>
      </rPr>
      <t>KV
the hotel elevator, corridor boot screen, screen and room to play SGM KV
Hotel check-in counter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8</t>
    </r>
    <r>
      <rPr>
        <sz val="9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9"/>
        <rFont val="Cambria"/>
        <family val="1"/>
      </rPr>
      <t>The hotel lobby entrance media check-in desk allows the back board to be set up, the hotel provides the check-in table, tablecloth seat, flowers, the hotel lobby is not allowed to have other brand related check-in items</t>
    </r>
    <phoneticPr fontId="4" type="noConversion"/>
  </si>
  <si>
    <r>
      <rPr>
        <sz val="9"/>
        <rFont val="微软雅黑"/>
        <family val="2"/>
        <charset val="134"/>
      </rPr>
      <t>公付房费</t>
    </r>
  </si>
  <si>
    <r>
      <rPr>
        <sz val="9"/>
        <rFont val="微软雅黑"/>
        <family val="2"/>
        <charset val="134"/>
      </rPr>
      <t>大床房</t>
    </r>
    <r>
      <rPr>
        <sz val="9"/>
        <rFont val="Cambria"/>
        <family val="1"/>
      </rPr>
      <t xml:space="preserve"> 
one-bed room</t>
    </r>
  </si>
  <si>
    <r>
      <rPr>
        <sz val="9"/>
        <rFont val="微软雅黑"/>
        <family val="2"/>
        <charset val="134"/>
      </rPr>
      <t xml:space="preserve">工作人员标间
</t>
    </r>
    <r>
      <rPr>
        <sz val="9"/>
        <rFont val="Cambria"/>
        <family val="1"/>
      </rPr>
      <t>Standard room</t>
    </r>
  </si>
  <si>
    <r>
      <rPr>
        <sz val="9"/>
        <rFont val="微软雅黑"/>
        <family val="2"/>
        <charset val="134"/>
      </rPr>
      <t>公关公司工作人员</t>
    </r>
    <r>
      <rPr>
        <sz val="9"/>
        <rFont val="Cambria"/>
        <family val="1"/>
      </rPr>
      <t xml:space="preserve"> 
For PR AGENCY STAFF</t>
    </r>
    <phoneticPr fontId="4" type="noConversion"/>
  </si>
  <si>
    <t xml:space="preserve">签到搭建场地费Sign in and build </t>
    <phoneticPr fontId="4" type="noConversion"/>
  </si>
  <si>
    <t>酒店大堂
Hotel Lobby</t>
    <phoneticPr fontId="4" type="noConversion"/>
  </si>
  <si>
    <t>酒店大堂允许搭建，酒店提供签到桌、桌布座椅、鲜花，酒店大堂不允许有其他竞品的相关签到物品
Hotel lobby</t>
    <phoneticPr fontId="4" type="noConversion"/>
  </si>
  <si>
    <t>物料间Storeroom</t>
    <phoneticPr fontId="4" type="noConversion"/>
  </si>
  <si>
    <t>存放物料&amp;工作间 
Materials storage &amp; workroom</t>
    <phoneticPr fontId="4" type="noConversion"/>
  </si>
  <si>
    <t>用于存放活动物料、媒体礼品、打印机等，物料存放+工作间
Material storage and staff workroom.</t>
    <phoneticPr fontId="4" type="noConversion"/>
  </si>
  <si>
    <t>停车场Parking</t>
    <phoneticPr fontId="4" type="noConversion"/>
  </si>
  <si>
    <t>大巴 &amp; 专车</t>
    <phoneticPr fontId="4" type="noConversion"/>
  </si>
  <si>
    <t>接送机、活动前后在大堂门口停放接驳大巴，请预留活动专用发车区</t>
    <phoneticPr fontId="4" type="noConversion"/>
  </si>
  <si>
    <t>免费停车，为本地媒体预留20个免费停车位</t>
    <phoneticPr fontId="4" type="noConversion"/>
  </si>
  <si>
    <r>
      <rPr>
        <sz val="9"/>
        <rFont val="微软雅黑"/>
        <family val="2"/>
        <charset val="134"/>
      </rPr>
      <t>媒体用餐</t>
    </r>
    <r>
      <rPr>
        <sz val="9"/>
        <rFont val="Cambria"/>
        <family val="1"/>
      </rPr>
      <t>/media have dinner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、酒店需事先准备自助午餐和晚餐券。酒店在媒体用餐后根据收集到的实际餐券与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 xml:space="preserve">结算费用。
</t>
    </r>
    <r>
      <rPr>
        <sz val="9"/>
        <rFont val="Cambria"/>
        <family val="1"/>
      </rPr>
      <t>The hotel should prepare the buffet lunch and dinner voucher in advance. The hotel will settle the fees according to the actual meal coupon and SGM after the media meal</t>
    </r>
    <phoneticPr fontId="4" type="noConversion"/>
  </si>
  <si>
    <r>
      <rPr>
        <sz val="9"/>
        <rFont val="微软雅黑"/>
        <family val="2"/>
        <charset val="134"/>
      </rPr>
      <t xml:space="preserve">外地媒体自助餐
需均含软饮畅饮
</t>
    </r>
    <r>
      <rPr>
        <sz val="9"/>
        <rFont val="Cambria"/>
        <family val="1"/>
      </rPr>
      <t>media buffet 
soft drinks should be included</t>
    </r>
    <phoneticPr fontId="4" type="noConversion"/>
  </si>
  <si>
    <r>
      <rPr>
        <sz val="9"/>
        <rFont val="微软雅黑"/>
        <family val="2"/>
        <charset val="134"/>
      </rPr>
      <t>酒店午餐</t>
    </r>
    <r>
      <rPr>
        <sz val="9"/>
        <rFont val="Cambria"/>
        <family val="1"/>
      </rPr>
      <t>/Dinner</t>
    </r>
    <phoneticPr fontId="4" type="noConversion"/>
  </si>
  <si>
    <r>
      <rPr>
        <sz val="9"/>
        <rFont val="微软雅黑"/>
        <family val="2"/>
        <charset val="134"/>
      </rPr>
      <t>酒店晚餐</t>
    </r>
    <r>
      <rPr>
        <sz val="9"/>
        <rFont val="Cambria"/>
        <family val="1"/>
      </rPr>
      <t>/Dinner</t>
    </r>
    <phoneticPr fontId="4" type="noConversion"/>
  </si>
  <si>
    <r>
      <t>Transportation/</t>
    </r>
    <r>
      <rPr>
        <b/>
        <sz val="11"/>
        <rFont val="微软雅黑"/>
        <family val="2"/>
        <charset val="134"/>
      </rPr>
      <t>大巴需求（根据媒体具体航班调整需求）</t>
    </r>
  </si>
  <si>
    <r>
      <rPr>
        <sz val="9"/>
        <rFont val="微软雅黑"/>
        <family val="2"/>
        <charset val="134"/>
      </rPr>
      <t xml:space="preserve">工作人员踩点
</t>
    </r>
    <r>
      <rPr>
        <sz val="9"/>
        <rFont val="Cambria"/>
        <family val="1"/>
      </rPr>
      <t>The staff check</t>
    </r>
    <phoneticPr fontId="4" type="noConversion"/>
  </si>
  <si>
    <r>
      <t>19</t>
    </r>
    <r>
      <rPr>
        <sz val="9"/>
        <rFont val="微软雅黑"/>
        <family val="2"/>
        <charset val="134"/>
      </rPr>
      <t>座考斯特（全天）</t>
    </r>
    <r>
      <rPr>
        <sz val="9"/>
        <rFont val="Cambria"/>
        <family val="1"/>
      </rPr>
      <t>/Koste</t>
    </r>
  </si>
  <si>
    <r>
      <rPr>
        <sz val="9"/>
        <rFont val="微软雅黑"/>
        <family val="2"/>
        <charset val="134"/>
      </rPr>
      <t>媒体（酒店</t>
    </r>
    <r>
      <rPr>
        <sz val="9"/>
        <rFont val="Cambria"/>
        <family val="1"/>
      </rPr>
      <t>-Conference-</t>
    </r>
    <r>
      <rPr>
        <sz val="9"/>
        <rFont val="微软雅黑"/>
        <family val="2"/>
        <charset val="134"/>
      </rPr>
      <t>酒店）</t>
    </r>
    <r>
      <rPr>
        <sz val="9"/>
        <rFont val="Cambria"/>
        <family val="1"/>
      </rPr>
      <t xml:space="preserve"> </t>
    </r>
    <phoneticPr fontId="4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</si>
  <si>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54</t>
    </r>
    <r>
      <rPr>
        <sz val="9"/>
        <rFont val="微软雅黑"/>
        <family val="2"/>
        <charset val="134"/>
      </rPr>
      <t>座大巴（全天）</t>
    </r>
    <r>
      <rPr>
        <sz val="9"/>
        <rFont val="Cambria"/>
        <family val="1"/>
      </rPr>
      <t>/54 seat bus</t>
    </r>
    <phoneticPr fontId="4" type="noConversion"/>
  </si>
  <si>
    <r>
      <t>400</t>
    </r>
    <r>
      <rPr>
        <sz val="9"/>
        <rFont val="微软雅黑"/>
        <family val="2"/>
        <charset val="134"/>
      </rPr>
      <t>位媒体，考斯特（全天）</t>
    </r>
    <r>
      <rPr>
        <sz val="9"/>
        <rFont val="Cambria"/>
        <family val="1"/>
      </rPr>
      <t>/Koste</t>
    </r>
    <phoneticPr fontId="4" type="noConversion"/>
  </si>
  <si>
    <r>
      <rPr>
        <sz val="9"/>
        <rFont val="微软雅黑"/>
        <family val="2"/>
        <charset val="134"/>
      </rPr>
      <t>媒体接机（酒店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 xml:space="preserve">机场）
</t>
    </r>
    <r>
      <rPr>
        <sz val="9"/>
        <rFont val="Cambria"/>
        <family val="1"/>
      </rPr>
      <t>media pickup</t>
    </r>
    <r>
      <rPr>
        <sz val="9"/>
        <rFont val="微软雅黑"/>
        <family val="2"/>
        <charset val="134"/>
      </rPr>
      <t>（</t>
    </r>
    <r>
      <rPr>
        <sz val="9"/>
        <rFont val="Cambria"/>
        <family val="1"/>
      </rPr>
      <t>Conference-Airport</t>
    </r>
    <r>
      <rPr>
        <sz val="9"/>
        <rFont val="微软雅黑"/>
        <family val="2"/>
        <charset val="134"/>
      </rPr>
      <t>）</t>
    </r>
    <phoneticPr fontId="4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</si>
  <si>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54</t>
    </r>
    <r>
      <rPr>
        <sz val="9"/>
        <rFont val="微软雅黑"/>
        <family val="2"/>
        <charset val="134"/>
      </rPr>
      <t>座大巴（仅接机）</t>
    </r>
    <r>
      <rPr>
        <sz val="9"/>
        <rFont val="Cambria"/>
        <family val="1"/>
      </rPr>
      <t>/54 seat bus</t>
    </r>
    <phoneticPr fontId="4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</si>
  <si>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GL8</t>
    </r>
    <r>
      <rPr>
        <sz val="9"/>
        <rFont val="微软雅黑"/>
        <family val="2"/>
        <charset val="134"/>
      </rPr>
      <t>（仅接机）</t>
    </r>
    <r>
      <rPr>
        <sz val="9"/>
        <rFont val="Cambria"/>
        <family val="1"/>
      </rPr>
      <t>/Koste</t>
    </r>
    <phoneticPr fontId="4" type="noConversion"/>
  </si>
  <si>
    <r>
      <t>400</t>
    </r>
    <r>
      <rPr>
        <sz val="9"/>
        <rFont val="微软雅黑"/>
        <family val="2"/>
        <charset val="134"/>
      </rPr>
      <t>位媒体，考斯特（仅接机）</t>
    </r>
    <r>
      <rPr>
        <sz val="9"/>
        <rFont val="Cambria"/>
        <family val="1"/>
      </rPr>
      <t>/Koste</t>
    </r>
    <phoneticPr fontId="4" type="noConversion"/>
  </si>
  <si>
    <r>
      <rPr>
        <sz val="9"/>
        <rFont val="微软雅黑"/>
        <family val="2"/>
        <charset val="134"/>
      </rPr>
      <t>机场</t>
    </r>
    <r>
      <rPr>
        <sz val="9"/>
        <rFont val="Cambria"/>
        <family val="1"/>
      </rPr>
      <t>help&amp;</t>
    </r>
    <r>
      <rPr>
        <sz val="9"/>
        <rFont val="微软雅黑"/>
        <family val="2"/>
        <charset val="134"/>
      </rPr>
      <t>酒店</t>
    </r>
    <phoneticPr fontId="4" type="noConversion"/>
  </si>
  <si>
    <r>
      <t>About Media/</t>
    </r>
    <r>
      <rPr>
        <b/>
        <sz val="11"/>
        <rFont val="微软雅黑"/>
        <family val="2"/>
        <charset val="134"/>
      </rPr>
      <t>媒体相关</t>
    </r>
  </si>
  <si>
    <r>
      <rPr>
        <sz val="9"/>
        <rFont val="微软雅黑"/>
        <family val="2"/>
        <charset val="134"/>
      </rPr>
      <t>媒体交通费用报销</t>
    </r>
    <r>
      <rPr>
        <sz val="9"/>
        <rFont val="Cambria"/>
        <family val="1"/>
      </rPr>
      <t xml:space="preserve"> Transportation Reimbursement</t>
    </r>
    <phoneticPr fontId="4" type="noConversion"/>
  </si>
  <si>
    <t>小计</t>
    <phoneticPr fontId="4" type="noConversion"/>
  </si>
  <si>
    <t>服务费</t>
    <phoneticPr fontId="4" type="noConversion"/>
  </si>
  <si>
    <r>
      <rPr>
        <sz val="9"/>
        <color indexed="8"/>
        <rFont val="微软雅黑"/>
        <family val="2"/>
        <charset val="134"/>
      </rPr>
      <t>报价为净价不含税，开具增值税专用发票可抵扣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4" type="noConversion"/>
  </si>
  <si>
    <r>
      <rPr>
        <sz val="9"/>
        <color indexed="8"/>
        <rFont val="Cambria"/>
        <family val="1"/>
      </rPr>
      <t xml:space="preserve">               </t>
    </r>
    <r>
      <rPr>
        <sz val="9"/>
        <color indexed="8"/>
        <rFont val="微软雅黑"/>
        <family val="2"/>
        <charset val="134"/>
      </rPr>
      <t>合同含税，开具增值税专用发票可抵扣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4" type="noConversion"/>
  </si>
  <si>
    <t>2月27号晚入场搭建</t>
    <phoneticPr fontId="4" type="noConversion"/>
  </si>
  <si>
    <r>
      <t>Number of person:       420</t>
    </r>
    <r>
      <rPr>
        <sz val="9"/>
        <rFont val="宋体"/>
        <family val="3"/>
        <charset val="134"/>
      </rPr>
      <t>媒体，agency 20人</t>
    </r>
    <phoneticPr fontId="4" type="noConversion"/>
  </si>
  <si>
    <t>500位媒体及20公关工作人员</t>
    <phoneticPr fontId="3" type="noConversion"/>
  </si>
  <si>
    <r>
      <rPr>
        <sz val="9"/>
        <rFont val="微软雅黑"/>
        <family val="2"/>
        <charset val="134"/>
      </rPr>
      <t>媒体相关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Media Related
420</t>
    </r>
    <r>
      <rPr>
        <sz val="9"/>
        <rFont val="微软雅黑"/>
        <family val="2"/>
        <charset val="134"/>
      </rPr>
      <t>位媒体与</t>
    </r>
    <r>
      <rPr>
        <sz val="9"/>
        <rFont val="Cambria"/>
        <family val="1"/>
      </rPr>
      <t>20</t>
    </r>
    <r>
      <rPr>
        <sz val="9"/>
        <rFont val="微软雅黑"/>
        <family val="2"/>
        <charset val="134"/>
      </rPr>
      <t>位</t>
    </r>
    <r>
      <rPr>
        <sz val="9"/>
        <rFont val="Cambria"/>
        <family val="1"/>
      </rPr>
      <t>SGM PR</t>
    </r>
    <r>
      <rPr>
        <sz val="9"/>
        <rFont val="微软雅黑"/>
        <family val="2"/>
        <charset val="134"/>
      </rPr>
      <t>及公关公司人员陪同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420 media and 20 SGM PR &amp; agency staff</t>
    </r>
    <phoneticPr fontId="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</si>
  <si>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420</t>
    </r>
    <r>
      <rPr>
        <sz val="9"/>
        <rFont val="微软雅黑"/>
        <family val="2"/>
        <charset val="134"/>
      </rPr>
      <t>位媒体与</t>
    </r>
    <r>
      <rPr>
        <sz val="9"/>
        <rFont val="Cambria"/>
        <family val="1"/>
      </rPr>
      <t>20</t>
    </r>
    <r>
      <rPr>
        <sz val="9"/>
        <rFont val="微软雅黑"/>
        <family val="2"/>
        <charset val="134"/>
      </rPr>
      <t>位</t>
    </r>
    <r>
      <rPr>
        <sz val="9"/>
        <rFont val="Cambria"/>
        <family val="1"/>
      </rPr>
      <t>SGM PR</t>
    </r>
    <r>
      <rPr>
        <sz val="9"/>
        <rFont val="微软雅黑"/>
        <family val="2"/>
        <charset val="134"/>
      </rPr>
      <t xml:space="preserve">及公关公司人员陪同
</t>
    </r>
    <r>
      <rPr>
        <sz val="9"/>
        <rFont val="Cambria"/>
        <family val="1"/>
      </rPr>
      <t>420 media and 20 SGM PR &amp; agency staff</t>
    </r>
    <phoneticPr fontId="4" type="noConversion"/>
  </si>
  <si>
    <r>
      <rPr>
        <sz val="9"/>
        <rFont val="微软雅黑"/>
        <family val="2"/>
        <charset val="134"/>
      </rPr>
      <t xml:space="preserve">当地五星级酒店，符合上市发布会格调
媒体相关
</t>
    </r>
    <r>
      <rPr>
        <sz val="9"/>
        <rFont val="Cambria"/>
        <family val="1"/>
      </rPr>
      <t>Media Related
420</t>
    </r>
    <r>
      <rPr>
        <sz val="9"/>
        <rFont val="微软雅黑"/>
        <family val="2"/>
        <charset val="134"/>
      </rPr>
      <t xml:space="preserve">位外地媒体房间
</t>
    </r>
    <r>
      <rPr>
        <sz val="9"/>
        <rFont val="Cambria"/>
        <family val="1"/>
      </rPr>
      <t>420OTT media rooms</t>
    </r>
    <phoneticPr fontId="4" type="noConversion"/>
  </si>
  <si>
    <r>
      <rPr>
        <sz val="9"/>
        <color indexed="8"/>
        <rFont val="Cambria"/>
        <family val="1"/>
      </rPr>
      <t xml:space="preserve">       </t>
    </r>
    <r>
      <rPr>
        <sz val="9"/>
        <color indexed="8"/>
        <rFont val="微软雅黑"/>
        <family val="2"/>
        <charset val="134"/>
      </rPr>
      <t>优惠</t>
    </r>
    <r>
      <rPr>
        <sz val="9"/>
        <color indexed="8"/>
        <rFont val="微软雅黑"/>
        <family val="2"/>
        <charset val="134"/>
      </rPr>
      <t>合同含税，开具增值税专用发票可抵扣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</si>
</sst>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等线"/>
      <family val="2"/>
      <charset val="134"/>
      <scheme val="minor"/>
    </font>
    <font>
      <sz val="9"/>
      <name val="Arial"/>
      <family val="2"/>
    </font>
    <font>
      <sz val="9"/>
      <name val="Cambria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color indexed="9"/>
      <name val="Cambria"/>
      <family val="1"/>
    </font>
    <font>
      <b/>
      <sz val="9"/>
      <color indexed="9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Cambria"/>
      <family val="1"/>
    </font>
    <font>
      <sz val="9"/>
      <name val="Cambria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9"/>
      <color indexed="8"/>
      <name val="Cambria"/>
      <family val="1"/>
    </font>
    <font>
      <sz val="9"/>
      <color indexed="8"/>
      <name val="微软雅黑"/>
      <family val="2"/>
      <charset val="134"/>
    </font>
    <font>
      <sz val="9"/>
      <color indexed="8"/>
      <name val="Cambria"/>
      <family val="1"/>
      <charset val="134"/>
    </font>
    <font>
      <sz val="9"/>
      <name val="Cambri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40" fontId="4" fillId="2" borderId="1" xfId="1" applyNumberFormat="1" applyFont="1" applyFill="1" applyBorder="1" applyAlignment="1">
      <alignment horizontal="right" vertical="center"/>
    </xf>
    <xf numFmtId="0" fontId="6" fillId="2" borderId="0" xfId="2" applyFont="1" applyFill="1">
      <alignment vertical="center"/>
    </xf>
    <xf numFmtId="40" fontId="2" fillId="2" borderId="1" xfId="1" applyNumberFormat="1" applyFont="1" applyFill="1" applyBorder="1" applyAlignment="1">
      <alignment horizontal="right" vertical="center"/>
    </xf>
    <xf numFmtId="14" fontId="2" fillId="2" borderId="1" xfId="1" applyNumberFormat="1" applyFont="1" applyFill="1" applyBorder="1" applyAlignment="1">
      <alignment horizontal="right" vertical="center"/>
    </xf>
    <xf numFmtId="0" fontId="7" fillId="3" borderId="2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" fillId="4" borderId="3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  <xf numFmtId="58" fontId="2" fillId="0" borderId="3" xfId="2" applyNumberFormat="1" applyFont="1" applyBorder="1" applyAlignment="1">
      <alignment horizontal="left" vertical="center" wrapText="1"/>
    </xf>
    <xf numFmtId="176" fontId="2" fillId="0" borderId="3" xfId="2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3" applyFont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14" fontId="6" fillId="0" borderId="3" xfId="3" applyNumberFormat="1" applyFont="1" applyBorder="1" applyAlignment="1">
      <alignment horizontal="left" vertical="center" wrapText="1"/>
    </xf>
    <xf numFmtId="38" fontId="6" fillId="0" borderId="3" xfId="2" applyNumberFormat="1" applyFont="1" applyBorder="1" applyAlignment="1">
      <alignment horizontal="center" vertical="center"/>
    </xf>
    <xf numFmtId="38" fontId="6" fillId="0" borderId="3" xfId="3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 wrapText="1"/>
    </xf>
    <xf numFmtId="14" fontId="6" fillId="0" borderId="3" xfId="2" applyNumberFormat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5" xfId="3" applyFont="1" applyBorder="1" applyAlignment="1">
      <alignment horizontal="left" vertical="center" wrapText="1"/>
    </xf>
    <xf numFmtId="176" fontId="6" fillId="0" borderId="3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6" fillId="0" borderId="3" xfId="2" applyFont="1" applyBorder="1" applyAlignment="1">
      <alignment horizontal="center" vertical="center" wrapText="1"/>
    </xf>
    <xf numFmtId="0" fontId="2" fillId="2" borderId="3" xfId="2" applyFont="1" applyFill="1" applyBorder="1" applyAlignment="1">
      <alignment vertical="center" wrapText="1"/>
    </xf>
    <xf numFmtId="176" fontId="2" fillId="6" borderId="3" xfId="2" applyNumberFormat="1" applyFont="1" applyFill="1" applyBorder="1" applyAlignment="1">
      <alignment horizontal="center" vertical="center"/>
    </xf>
    <xf numFmtId="0" fontId="2" fillId="2" borderId="0" xfId="2" applyFont="1" applyFill="1">
      <alignment vertical="center"/>
    </xf>
    <xf numFmtId="0" fontId="2" fillId="2" borderId="0" xfId="2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 wrapText="1"/>
    </xf>
    <xf numFmtId="0" fontId="16" fillId="5" borderId="3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58" fontId="11" fillId="0" borderId="4" xfId="2" applyNumberFormat="1" applyFont="1" applyBorder="1" applyAlignment="1">
      <alignment horizontal="left" vertical="center" wrapText="1"/>
    </xf>
    <xf numFmtId="58" fontId="2" fillId="0" borderId="13" xfId="2" applyNumberFormat="1" applyFont="1" applyBorder="1" applyAlignment="1">
      <alignment horizontal="left" vertical="center" wrapText="1"/>
    </xf>
    <xf numFmtId="0" fontId="10" fillId="4" borderId="3" xfId="2" applyFont="1" applyFill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58" fontId="11" fillId="0" borderId="7" xfId="2" applyNumberFormat="1" applyFont="1" applyBorder="1" applyAlignment="1">
      <alignment horizontal="left" vertical="center" wrapText="1"/>
    </xf>
    <xf numFmtId="58" fontId="2" fillId="0" borderId="8" xfId="2" applyNumberFormat="1" applyFont="1" applyBorder="1" applyAlignment="1">
      <alignment horizontal="left" vertical="center" wrapText="1"/>
    </xf>
    <xf numFmtId="58" fontId="2" fillId="0" borderId="11" xfId="2" applyNumberFormat="1" applyFont="1" applyBorder="1" applyAlignment="1">
      <alignment horizontal="left" vertical="center" wrapText="1"/>
    </xf>
    <xf numFmtId="58" fontId="2" fillId="0" borderId="12" xfId="2" applyNumberFormat="1" applyFont="1" applyBorder="1" applyAlignment="1">
      <alignment horizontal="left" vertical="center" wrapText="1"/>
    </xf>
    <xf numFmtId="58" fontId="2" fillId="0" borderId="9" xfId="2" applyNumberFormat="1" applyFont="1" applyBorder="1" applyAlignment="1">
      <alignment horizontal="left" vertical="center" wrapText="1"/>
    </xf>
    <xf numFmtId="58" fontId="2" fillId="0" borderId="10" xfId="2" applyNumberFormat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</cellXfs>
  <cellStyles count="4">
    <cellStyle name="0,0_x000a__x000a_NA_x000a__x000a_" xfId="1" xr:uid="{506C5086-6532-4365-B6E2-16872A28C85D}"/>
    <cellStyle name="常规" xfId="0" builtinId="0"/>
    <cellStyle name="常规 2" xfId="2" xr:uid="{2348796E-89C6-41C5-9CA7-2D1CBDECEC1F}"/>
    <cellStyle name="常规 3" xfId="3" xr:uid="{9C3D2228-27AA-4BE2-BADA-CC1789828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5171-FBF0-4366-BFD3-FD1893E9610C}">
  <sheetPr>
    <pageSetUpPr fitToPage="1"/>
  </sheetPr>
  <dimension ref="A1:H29"/>
  <sheetViews>
    <sheetView tabSelected="1" view="pageBreakPreview" topLeftCell="A19" zoomScale="60" zoomScaleNormal="80" workbookViewId="0">
      <selection activeCell="F40" sqref="F40"/>
    </sheetView>
  </sheetViews>
  <sheetFormatPr defaultColWidth="19.75" defaultRowHeight="13" x14ac:dyDescent="0.3"/>
  <cols>
    <col min="1" max="1" width="31.5" style="37" customWidth="1"/>
    <col min="2" max="2" width="17.5" style="38" hidden="1" customWidth="1"/>
    <col min="3" max="3" width="31.75" style="38" bestFit="1" customWidth="1"/>
    <col min="4" max="4" width="12.83203125" style="39" customWidth="1"/>
    <col min="5" max="5" width="10.08203125" style="39" customWidth="1"/>
    <col min="6" max="6" width="12.08203125" style="39" customWidth="1"/>
    <col min="7" max="7" width="11" style="39" customWidth="1"/>
    <col min="8" max="8" width="53.75" style="40" customWidth="1"/>
    <col min="9" max="16384" width="19.75" style="5"/>
  </cols>
  <sheetData>
    <row r="1" spans="1:8" ht="32.25" customHeight="1" x14ac:dyDescent="0.3">
      <c r="A1" s="1" t="s">
        <v>0</v>
      </c>
      <c r="B1" s="2"/>
      <c r="C1" s="2"/>
      <c r="D1" s="3"/>
      <c r="E1" s="58"/>
      <c r="F1" s="58"/>
      <c r="G1" s="58"/>
      <c r="H1" s="4"/>
    </row>
    <row r="2" spans="1:8" x14ac:dyDescent="0.3">
      <c r="A2" s="1" t="s">
        <v>1</v>
      </c>
      <c r="B2" s="2"/>
      <c r="C2" s="2"/>
      <c r="D2" s="3"/>
      <c r="E2" s="58"/>
      <c r="F2" s="58"/>
      <c r="G2" s="58"/>
      <c r="H2" s="6"/>
    </row>
    <row r="3" spans="1:8" x14ac:dyDescent="0.3">
      <c r="A3" s="1" t="s">
        <v>2</v>
      </c>
      <c r="B3" s="2"/>
      <c r="C3" s="2"/>
      <c r="D3" s="3"/>
      <c r="E3" s="58"/>
      <c r="F3" s="58"/>
      <c r="G3" s="58"/>
      <c r="H3" s="7"/>
    </row>
    <row r="4" spans="1:8" ht="14.25" customHeight="1" x14ac:dyDescent="0.3">
      <c r="A4" s="1" t="s">
        <v>3</v>
      </c>
      <c r="B4" s="2"/>
      <c r="C4" s="2"/>
      <c r="D4" s="3"/>
      <c r="E4" s="58"/>
      <c r="F4" s="58"/>
      <c r="G4" s="58"/>
      <c r="H4" s="6"/>
    </row>
    <row r="5" spans="1:8" x14ac:dyDescent="0.3">
      <c r="A5" s="1" t="s">
        <v>49</v>
      </c>
      <c r="B5" s="2"/>
      <c r="C5" s="2"/>
      <c r="D5" s="3"/>
      <c r="E5" s="58"/>
      <c r="F5" s="58"/>
      <c r="G5" s="58"/>
      <c r="H5" s="6"/>
    </row>
    <row r="6" spans="1:8" s="9" customFormat="1" ht="13.5" x14ac:dyDescent="0.3">
      <c r="A6" s="8" t="s">
        <v>4</v>
      </c>
      <c r="B6" s="8"/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</row>
    <row r="7" spans="1:8" s="9" customFormat="1" ht="22.5" customHeight="1" x14ac:dyDescent="0.3">
      <c r="A7" s="59" t="s">
        <v>11</v>
      </c>
      <c r="B7" s="45"/>
      <c r="C7" s="45"/>
      <c r="D7" s="45"/>
      <c r="E7" s="45"/>
      <c r="F7" s="45"/>
      <c r="G7" s="10"/>
      <c r="H7" s="11"/>
    </row>
    <row r="8" spans="1:8" s="17" customFormat="1" ht="86.25" customHeight="1" x14ac:dyDescent="0.3">
      <c r="A8" s="60" t="s">
        <v>12</v>
      </c>
      <c r="B8" s="62" t="s">
        <v>13</v>
      </c>
      <c r="C8" s="14" t="s">
        <v>14</v>
      </c>
      <c r="D8" s="15">
        <v>1000</v>
      </c>
      <c r="E8" s="15">
        <v>1</v>
      </c>
      <c r="F8" s="15">
        <v>420</v>
      </c>
      <c r="G8" s="15">
        <f>D8*E8*F8</f>
        <v>420000</v>
      </c>
      <c r="H8" s="16" t="s">
        <v>53</v>
      </c>
    </row>
    <row r="9" spans="1:8" s="17" customFormat="1" ht="41.4" customHeight="1" x14ac:dyDescent="0.3">
      <c r="A9" s="61"/>
      <c r="B9" s="62"/>
      <c r="C9" s="14" t="s">
        <v>15</v>
      </c>
      <c r="D9" s="15">
        <v>1000</v>
      </c>
      <c r="E9" s="15">
        <v>2</v>
      </c>
      <c r="F9" s="15">
        <v>20</v>
      </c>
      <c r="G9" s="15">
        <f>D9*E9*F9</f>
        <v>40000</v>
      </c>
      <c r="H9" s="13" t="s">
        <v>16</v>
      </c>
    </row>
    <row r="10" spans="1:8" s="17" customFormat="1" ht="39" x14ac:dyDescent="0.3">
      <c r="A10" s="18" t="s">
        <v>17</v>
      </c>
      <c r="B10" s="19" t="s">
        <v>18</v>
      </c>
      <c r="C10" s="20" t="s">
        <v>48</v>
      </c>
      <c r="D10" s="21">
        <v>0</v>
      </c>
      <c r="E10" s="22">
        <v>2</v>
      </c>
      <c r="F10" s="22">
        <v>1</v>
      </c>
      <c r="G10" s="21">
        <f t="shared" ref="G10:G12" si="0">D10*E10*F10</f>
        <v>0</v>
      </c>
      <c r="H10" s="19" t="s">
        <v>19</v>
      </c>
    </row>
    <row r="11" spans="1:8" s="17" customFormat="1" ht="39" x14ac:dyDescent="0.3">
      <c r="A11" s="23" t="s">
        <v>20</v>
      </c>
      <c r="B11" s="19" t="s">
        <v>21</v>
      </c>
      <c r="C11" s="24"/>
      <c r="D11" s="21">
        <v>0</v>
      </c>
      <c r="E11" s="21">
        <v>2</v>
      </c>
      <c r="F11" s="21">
        <v>1</v>
      </c>
      <c r="G11" s="21">
        <f t="shared" si="0"/>
        <v>0</v>
      </c>
      <c r="H11" s="25" t="s">
        <v>22</v>
      </c>
    </row>
    <row r="12" spans="1:8" s="17" customFormat="1" ht="29" customHeight="1" x14ac:dyDescent="0.3">
      <c r="A12" s="26" t="s">
        <v>23</v>
      </c>
      <c r="B12" s="26" t="s">
        <v>24</v>
      </c>
      <c r="C12" s="19" t="s">
        <v>25</v>
      </c>
      <c r="D12" s="21">
        <v>0</v>
      </c>
      <c r="E12" s="27">
        <v>1</v>
      </c>
      <c r="F12" s="27">
        <v>1</v>
      </c>
      <c r="G12" s="28">
        <f t="shared" si="0"/>
        <v>0</v>
      </c>
      <c r="H12" s="26" t="s">
        <v>26</v>
      </c>
    </row>
    <row r="13" spans="1:8" s="17" customFormat="1" ht="98" x14ac:dyDescent="0.3">
      <c r="A13" s="29" t="s">
        <v>27</v>
      </c>
      <c r="B13" s="30" t="s">
        <v>28</v>
      </c>
      <c r="C13" s="12" t="s">
        <v>29</v>
      </c>
      <c r="D13" s="15">
        <v>300</v>
      </c>
      <c r="E13" s="15">
        <v>1</v>
      </c>
      <c r="F13" s="31">
        <v>440</v>
      </c>
      <c r="G13" s="15">
        <f>D13*E13*F13</f>
        <v>132000</v>
      </c>
      <c r="H13" s="16" t="s">
        <v>51</v>
      </c>
    </row>
    <row r="14" spans="1:8" s="17" customFormat="1" ht="98" x14ac:dyDescent="0.3">
      <c r="A14" s="29" t="s">
        <v>27</v>
      </c>
      <c r="B14" s="30" t="s">
        <v>28</v>
      </c>
      <c r="C14" s="12" t="s">
        <v>30</v>
      </c>
      <c r="D14" s="15">
        <v>300</v>
      </c>
      <c r="E14" s="15">
        <v>1</v>
      </c>
      <c r="F14" s="31">
        <v>440</v>
      </c>
      <c r="G14" s="15">
        <f>D14*E14*F14</f>
        <v>132000</v>
      </c>
      <c r="H14" s="16" t="s">
        <v>52</v>
      </c>
    </row>
    <row r="15" spans="1:8" s="9" customFormat="1" ht="14.25" customHeight="1" x14ac:dyDescent="0.3">
      <c r="A15" s="45" t="s">
        <v>31</v>
      </c>
      <c r="B15" s="45"/>
      <c r="C15" s="45"/>
      <c r="D15" s="45"/>
      <c r="E15" s="45"/>
      <c r="F15" s="45"/>
      <c r="G15" s="10"/>
      <c r="H15" s="11"/>
    </row>
    <row r="16" spans="1:8" s="9" customFormat="1" ht="32.25" customHeight="1" x14ac:dyDescent="0.3">
      <c r="A16" s="61" t="s">
        <v>32</v>
      </c>
      <c r="B16" s="61"/>
      <c r="C16" s="12" t="s">
        <v>33</v>
      </c>
      <c r="D16" s="15">
        <v>2200</v>
      </c>
      <c r="E16" s="15">
        <v>1</v>
      </c>
      <c r="F16" s="15">
        <v>1</v>
      </c>
      <c r="G16" s="15">
        <f t="shared" ref="G16:G22" si="1">D16*E16*F16</f>
        <v>2200</v>
      </c>
      <c r="H16" s="12"/>
    </row>
    <row r="17" spans="1:8" s="17" customFormat="1" ht="30" customHeight="1" x14ac:dyDescent="0.3">
      <c r="A17" s="52" t="s">
        <v>34</v>
      </c>
      <c r="B17" s="53"/>
      <c r="C17" s="12" t="s">
        <v>35</v>
      </c>
      <c r="D17" s="15">
        <v>2300</v>
      </c>
      <c r="E17" s="15">
        <v>1</v>
      </c>
      <c r="F17" s="15">
        <v>12</v>
      </c>
      <c r="G17" s="15">
        <f t="shared" si="1"/>
        <v>27600</v>
      </c>
      <c r="H17" s="32"/>
    </row>
    <row r="18" spans="1:8" s="17" customFormat="1" ht="30" customHeight="1" x14ac:dyDescent="0.3">
      <c r="A18" s="56"/>
      <c r="B18" s="57"/>
      <c r="C18" s="12" t="s">
        <v>36</v>
      </c>
      <c r="D18" s="15">
        <v>2100</v>
      </c>
      <c r="E18" s="15">
        <v>1</v>
      </c>
      <c r="F18" s="15">
        <v>10</v>
      </c>
      <c r="G18" s="15">
        <f t="shared" si="1"/>
        <v>21000</v>
      </c>
      <c r="H18" s="32"/>
    </row>
    <row r="19" spans="1:8" s="17" customFormat="1" ht="30" customHeight="1" x14ac:dyDescent="0.3">
      <c r="A19" s="52" t="s">
        <v>37</v>
      </c>
      <c r="B19" s="53"/>
      <c r="C19" s="12" t="s">
        <v>38</v>
      </c>
      <c r="D19" s="15">
        <v>1300</v>
      </c>
      <c r="E19" s="15">
        <v>1</v>
      </c>
      <c r="F19" s="15">
        <v>10</v>
      </c>
      <c r="G19" s="15">
        <f t="shared" si="1"/>
        <v>13000</v>
      </c>
      <c r="H19" s="12"/>
    </row>
    <row r="20" spans="1:8" s="17" customFormat="1" ht="30" customHeight="1" x14ac:dyDescent="0.3">
      <c r="A20" s="54"/>
      <c r="B20" s="55"/>
      <c r="C20" s="12" t="s">
        <v>39</v>
      </c>
      <c r="D20" s="15">
        <v>800</v>
      </c>
      <c r="E20" s="15">
        <v>1</v>
      </c>
      <c r="F20" s="15">
        <v>15</v>
      </c>
      <c r="G20" s="15">
        <f t="shared" si="1"/>
        <v>12000</v>
      </c>
      <c r="H20" s="12"/>
    </row>
    <row r="21" spans="1:8" s="17" customFormat="1" ht="30" customHeight="1" x14ac:dyDescent="0.3">
      <c r="A21" s="56"/>
      <c r="B21" s="57"/>
      <c r="C21" s="12" t="s">
        <v>40</v>
      </c>
      <c r="D21" s="15">
        <v>1000</v>
      </c>
      <c r="E21" s="15">
        <v>1</v>
      </c>
      <c r="F21" s="15">
        <v>8</v>
      </c>
      <c r="G21" s="15">
        <f t="shared" si="1"/>
        <v>8000</v>
      </c>
      <c r="H21" s="12"/>
    </row>
    <row r="22" spans="1:8" s="17" customFormat="1" ht="30" customHeight="1" x14ac:dyDescent="0.3">
      <c r="A22" s="43" t="s">
        <v>41</v>
      </c>
      <c r="B22" s="44"/>
      <c r="C22" s="12"/>
      <c r="D22" s="15">
        <v>700</v>
      </c>
      <c r="E22" s="15">
        <v>1</v>
      </c>
      <c r="F22" s="15">
        <v>15</v>
      </c>
      <c r="G22" s="15">
        <f t="shared" si="1"/>
        <v>10500</v>
      </c>
      <c r="H22" s="12"/>
    </row>
    <row r="23" spans="1:8" s="17" customFormat="1" ht="16.5" customHeight="1" x14ac:dyDescent="0.3">
      <c r="A23" s="45" t="s">
        <v>42</v>
      </c>
      <c r="B23" s="45"/>
      <c r="C23" s="45"/>
      <c r="D23" s="45"/>
      <c r="E23" s="45"/>
      <c r="F23" s="45"/>
      <c r="G23" s="10"/>
      <c r="H23" s="10"/>
    </row>
    <row r="24" spans="1:8" s="17" customFormat="1" ht="101.25" customHeight="1" x14ac:dyDescent="0.3">
      <c r="A24" s="46" t="s">
        <v>43</v>
      </c>
      <c r="B24" s="47"/>
      <c r="C24" s="33"/>
      <c r="D24" s="15">
        <v>500</v>
      </c>
      <c r="E24" s="15">
        <v>1</v>
      </c>
      <c r="F24" s="15">
        <v>520</v>
      </c>
      <c r="G24" s="15">
        <f>D24*E24*F24*1.1</f>
        <v>286000</v>
      </c>
      <c r="H24" s="34" t="s">
        <v>50</v>
      </c>
    </row>
    <row r="25" spans="1:8" s="17" customFormat="1" ht="30.75" customHeight="1" x14ac:dyDescent="0.3">
      <c r="A25" s="48" t="s">
        <v>44</v>
      </c>
      <c r="B25" s="49"/>
      <c r="C25" s="49"/>
      <c r="D25" s="49"/>
      <c r="E25" s="49"/>
      <c r="F25" s="50"/>
      <c r="G25" s="15">
        <f>SUM(G8:G24)</f>
        <v>1104300</v>
      </c>
      <c r="H25" s="13"/>
    </row>
    <row r="26" spans="1:8" s="17" customFormat="1" ht="30.75" customHeight="1" x14ac:dyDescent="0.3">
      <c r="A26" s="48" t="s">
        <v>45</v>
      </c>
      <c r="B26" s="49"/>
      <c r="C26" s="49"/>
      <c r="D26" s="49"/>
      <c r="E26" s="49"/>
      <c r="F26" s="50"/>
      <c r="G26" s="15">
        <f>G25*0.1</f>
        <v>110430</v>
      </c>
      <c r="H26" s="13"/>
    </row>
    <row r="27" spans="1:8" ht="21" customHeight="1" x14ac:dyDescent="0.3">
      <c r="A27" s="51" t="s">
        <v>46</v>
      </c>
      <c r="B27" s="51"/>
      <c r="C27" s="51"/>
      <c r="D27" s="51"/>
      <c r="E27" s="51"/>
      <c r="F27" s="51"/>
      <c r="G27" s="15">
        <f>G25+G26</f>
        <v>1214730</v>
      </c>
      <c r="H27" s="35"/>
    </row>
    <row r="28" spans="1:8" ht="25" customHeight="1" x14ac:dyDescent="0.3">
      <c r="A28" s="41" t="s">
        <v>47</v>
      </c>
      <c r="B28" s="42"/>
      <c r="C28" s="42"/>
      <c r="D28" s="42"/>
      <c r="E28" s="42"/>
      <c r="F28" s="42"/>
      <c r="G28" s="36">
        <f>G27*1.06</f>
        <v>1287613.8</v>
      </c>
      <c r="H28" s="35"/>
    </row>
    <row r="29" spans="1:8" ht="23" customHeight="1" x14ac:dyDescent="0.3">
      <c r="A29" s="41" t="s">
        <v>54</v>
      </c>
      <c r="B29" s="42"/>
      <c r="C29" s="42"/>
      <c r="D29" s="42"/>
      <c r="E29" s="42"/>
      <c r="F29" s="42"/>
      <c r="G29" s="36">
        <v>1260000</v>
      </c>
      <c r="H29" s="35"/>
    </row>
  </sheetData>
  <mergeCells count="20">
    <mergeCell ref="A29:F29"/>
    <mergeCell ref="A19:B21"/>
    <mergeCell ref="E1:G1"/>
    <mergeCell ref="E2:G2"/>
    <mergeCell ref="E3:G3"/>
    <mergeCell ref="E4:G4"/>
    <mergeCell ref="E5:G5"/>
    <mergeCell ref="A7:F7"/>
    <mergeCell ref="A8:A9"/>
    <mergeCell ref="B8:B9"/>
    <mergeCell ref="A15:F15"/>
    <mergeCell ref="A16:B16"/>
    <mergeCell ref="A17:B18"/>
    <mergeCell ref="A28:F28"/>
    <mergeCell ref="A22:B22"/>
    <mergeCell ref="A23:F23"/>
    <mergeCell ref="A24:B24"/>
    <mergeCell ref="A25:F25"/>
    <mergeCell ref="A26:F26"/>
    <mergeCell ref="A27:F2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</vt:lpstr>
      <vt:lpstr>预算!Print_Area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2025-02-13T02:45:49Z</dcterms:created>
  <dcterms:modified xsi:type="dcterms:W3CDTF">2025-02-14T05:45:48Z</dcterms:modified>
</cp:coreProperties>
</file>