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大同魏都国际" sheetId="9" r:id="rId1"/>
  </sheets>
  <calcPr calcId="125725"/>
</workbook>
</file>

<file path=xl/calcChain.xml><?xml version="1.0" encoding="utf-8"?>
<calcChain xmlns="http://schemas.openxmlformats.org/spreadsheetml/2006/main">
  <c r="H10" i="9"/>
  <c r="H11"/>
  <c r="H5"/>
  <c r="H6"/>
  <c r="H8"/>
  <c r="H9"/>
  <c r="H12" l="1"/>
  <c r="H13" l="1"/>
  <c r="H14" s="1"/>
  <c r="H15" s="1"/>
</calcChain>
</file>

<file path=xl/sharedStrings.xml><?xml version="1.0" encoding="utf-8"?>
<sst xmlns="http://schemas.openxmlformats.org/spreadsheetml/2006/main" count="29" uniqueCount="29">
  <si>
    <t>项目</t>
  </si>
  <si>
    <t>单价</t>
  </si>
  <si>
    <t>规格</t>
  </si>
  <si>
    <t>次数</t>
  </si>
  <si>
    <t>数量</t>
  </si>
  <si>
    <t>总价</t>
  </si>
  <si>
    <t>总计（Net）</t>
  </si>
  <si>
    <t>项目名称：</t>
    <phoneticPr fontId="1" type="noConversion"/>
  </si>
  <si>
    <t>地点：</t>
    <phoneticPr fontId="1" type="noConversion"/>
  </si>
  <si>
    <t>时间：</t>
    <phoneticPr fontId="1" type="noConversion"/>
  </si>
  <si>
    <t>人数：</t>
    <phoneticPr fontId="1" type="noConversion"/>
  </si>
  <si>
    <t>备注</t>
    <phoneticPr fontId="1" type="noConversion"/>
  </si>
  <si>
    <t>会议</t>
  </si>
  <si>
    <t>工作人员</t>
    <phoneticPr fontId="1" type="noConversion"/>
  </si>
  <si>
    <t>工作人员人工费</t>
    <phoneticPr fontId="1" type="noConversion"/>
  </si>
  <si>
    <t>服务费%</t>
    <phoneticPr fontId="1" type="noConversion"/>
  </si>
  <si>
    <t>最后总价</t>
    <phoneticPr fontId="1" type="noConversion"/>
  </si>
  <si>
    <t>全天</t>
    <phoneticPr fontId="1" type="noConversion"/>
  </si>
  <si>
    <t>会议日午餐</t>
    <phoneticPr fontId="1" type="noConversion"/>
  </si>
  <si>
    <t>会议日午餐</t>
    <phoneticPr fontId="8" type="noConversion"/>
  </si>
  <si>
    <t>会议日晚宴</t>
    <phoneticPr fontId="7" type="noConversion"/>
  </si>
  <si>
    <t>会议日晚宴</t>
    <phoneticPr fontId="8" type="noConversion"/>
  </si>
  <si>
    <t>工作人员交通</t>
    <phoneticPr fontId="8" type="noConversion"/>
  </si>
  <si>
    <t>别克华北区跨区交流学习座谈会</t>
    <phoneticPr fontId="7" type="noConversion"/>
  </si>
  <si>
    <t>天津四季酒店</t>
    <phoneticPr fontId="7" type="noConversion"/>
  </si>
  <si>
    <t>用餐</t>
    <phoneticPr fontId="8" type="noConversion"/>
  </si>
  <si>
    <t>税费%</t>
    <phoneticPr fontId="1" type="noConversion"/>
  </si>
  <si>
    <t>工作人员住宿费</t>
    <phoneticPr fontId="8" type="noConversion"/>
  </si>
  <si>
    <t>晚宴酒水</t>
    <phoneticPr fontId="8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</si>
</sst>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#,##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11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0" fontId="3" fillId="2" borderId="16" xfId="2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千位分隔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5"/>
  <sheetViews>
    <sheetView tabSelected="1" workbookViewId="0">
      <selection activeCell="E7" sqref="E7"/>
    </sheetView>
  </sheetViews>
  <sheetFormatPr defaultRowHeight="14.25"/>
  <cols>
    <col min="1" max="1" width="2.625" style="16" customWidth="1"/>
    <col min="2" max="2" width="14" style="17" bestFit="1" customWidth="1"/>
    <col min="3" max="3" width="19.125" style="16" bestFit="1" customWidth="1"/>
    <col min="4" max="4" width="21.375" style="16" customWidth="1"/>
    <col min="5" max="5" width="9.25" style="18" bestFit="1" customWidth="1"/>
    <col min="6" max="6" width="4.5" style="19" bestFit="1" customWidth="1"/>
    <col min="7" max="7" width="4.625" style="20" bestFit="1" customWidth="1"/>
    <col min="8" max="8" width="9.5" style="18" bestFit="1" customWidth="1"/>
    <col min="9" max="9" width="29.875" style="18" customWidth="1"/>
    <col min="10" max="16384" width="9" style="16"/>
  </cols>
  <sheetData>
    <row r="1" spans="2:9" ht="15" thickBot="1"/>
    <row r="2" spans="2:9" s="17" customFormat="1" ht="21.75" thickBot="1">
      <c r="B2" s="1" t="s">
        <v>7</v>
      </c>
      <c r="C2" s="44" t="s">
        <v>23</v>
      </c>
      <c r="D2" s="45"/>
      <c r="E2" s="2" t="s">
        <v>8</v>
      </c>
      <c r="F2" s="46" t="s">
        <v>24</v>
      </c>
      <c r="G2" s="47"/>
      <c r="H2" s="47"/>
      <c r="I2" s="48"/>
    </row>
    <row r="3" spans="2:9" ht="21.75" thickBot="1">
      <c r="B3" s="1" t="s">
        <v>9</v>
      </c>
      <c r="C3" s="49">
        <v>43009</v>
      </c>
      <c r="D3" s="45"/>
      <c r="E3" s="2" t="s">
        <v>10</v>
      </c>
      <c r="F3" s="50">
        <v>60</v>
      </c>
      <c r="G3" s="51"/>
      <c r="H3" s="51"/>
      <c r="I3" s="52"/>
    </row>
    <row r="4" spans="2:9" s="17" customFormat="1" ht="15" thickBot="1">
      <c r="B4" s="53" t="s">
        <v>0</v>
      </c>
      <c r="C4" s="54"/>
      <c r="D4" s="21" t="s">
        <v>2</v>
      </c>
      <c r="E4" s="22" t="s">
        <v>1</v>
      </c>
      <c r="F4" s="23" t="s">
        <v>3</v>
      </c>
      <c r="G4" s="24" t="s">
        <v>4</v>
      </c>
      <c r="H4" s="22" t="s">
        <v>5</v>
      </c>
      <c r="I4" s="25" t="s">
        <v>11</v>
      </c>
    </row>
    <row r="5" spans="2:9" s="17" customFormat="1" ht="15" customHeight="1">
      <c r="B5" s="42" t="s">
        <v>25</v>
      </c>
      <c r="C5" s="3" t="s">
        <v>18</v>
      </c>
      <c r="D5" s="4" t="s">
        <v>19</v>
      </c>
      <c r="E5" s="5">
        <v>200</v>
      </c>
      <c r="F5" s="6">
        <v>1</v>
      </c>
      <c r="G5" s="7">
        <v>54</v>
      </c>
      <c r="H5" s="5">
        <f t="shared" ref="H5:H8" si="0">G5*F5*E5</f>
        <v>10800</v>
      </c>
      <c r="I5" s="8"/>
    </row>
    <row r="6" spans="2:9" s="17" customFormat="1" ht="15" customHeight="1">
      <c r="B6" s="42"/>
      <c r="C6" s="3" t="s">
        <v>20</v>
      </c>
      <c r="D6" s="4" t="s">
        <v>21</v>
      </c>
      <c r="E6" s="5">
        <v>3000</v>
      </c>
      <c r="F6" s="6">
        <v>1</v>
      </c>
      <c r="G6" s="7">
        <v>5</v>
      </c>
      <c r="H6" s="5">
        <f t="shared" si="0"/>
        <v>15000</v>
      </c>
      <c r="I6" s="8"/>
    </row>
    <row r="7" spans="2:9" s="17" customFormat="1" ht="15" customHeight="1">
      <c r="B7" s="43"/>
      <c r="C7" s="30" t="s">
        <v>28</v>
      </c>
      <c r="D7" s="4"/>
      <c r="E7" s="5">
        <v>1180</v>
      </c>
      <c r="F7" s="6">
        <v>1</v>
      </c>
      <c r="G7" s="7">
        <v>1</v>
      </c>
      <c r="H7" s="5">
        <v>1180</v>
      </c>
      <c r="I7" s="8"/>
    </row>
    <row r="8" spans="2:9" s="17" customFormat="1">
      <c r="B8" s="31" t="s">
        <v>12</v>
      </c>
      <c r="C8" s="9" t="s">
        <v>17</v>
      </c>
      <c r="D8" s="9"/>
      <c r="E8" s="5">
        <v>12000</v>
      </c>
      <c r="F8" s="6">
        <v>1</v>
      </c>
      <c r="G8" s="7">
        <v>1</v>
      </c>
      <c r="H8" s="5">
        <f t="shared" si="0"/>
        <v>12000</v>
      </c>
      <c r="I8" s="8"/>
    </row>
    <row r="9" spans="2:9" s="17" customFormat="1" ht="14.25" customHeight="1">
      <c r="B9" s="38" t="s">
        <v>13</v>
      </c>
      <c r="C9" s="9" t="s">
        <v>14</v>
      </c>
      <c r="D9" s="9"/>
      <c r="E9" s="5">
        <v>400</v>
      </c>
      <c r="F9" s="6">
        <v>2</v>
      </c>
      <c r="G9" s="7">
        <v>1</v>
      </c>
      <c r="H9" s="5">
        <f>G9*F9*E9</f>
        <v>800</v>
      </c>
      <c r="I9" s="8"/>
    </row>
    <row r="10" spans="2:9" s="17" customFormat="1" ht="14.25" customHeight="1">
      <c r="B10" s="39"/>
      <c r="C10" s="30" t="s">
        <v>27</v>
      </c>
      <c r="D10" s="30"/>
      <c r="E10" s="26">
        <v>800</v>
      </c>
      <c r="F10" s="27">
        <v>1</v>
      </c>
      <c r="G10" s="28">
        <v>1</v>
      </c>
      <c r="H10" s="26">
        <f>G10*F10*E10</f>
        <v>800</v>
      </c>
      <c r="I10" s="29"/>
    </row>
    <row r="11" spans="2:9" s="17" customFormat="1" ht="14.25" customHeight="1">
      <c r="B11" s="39"/>
      <c r="C11" s="30" t="s">
        <v>22</v>
      </c>
      <c r="D11" s="3"/>
      <c r="E11" s="26">
        <v>100</v>
      </c>
      <c r="F11" s="27">
        <v>2</v>
      </c>
      <c r="G11" s="28">
        <v>1</v>
      </c>
      <c r="H11" s="26">
        <f>G11*F11*E11</f>
        <v>200</v>
      </c>
      <c r="I11" s="29"/>
    </row>
    <row r="12" spans="2:9">
      <c r="B12" s="40" t="s">
        <v>6</v>
      </c>
      <c r="C12" s="41"/>
      <c r="D12" s="41"/>
      <c r="E12" s="41"/>
      <c r="F12" s="41"/>
      <c r="G12" s="41"/>
      <c r="H12" s="10">
        <f>SUM(H5:H11)</f>
        <v>40780</v>
      </c>
      <c r="I12" s="11"/>
    </row>
    <row r="13" spans="2:9">
      <c r="B13" s="34" t="s">
        <v>15</v>
      </c>
      <c r="C13" s="35"/>
      <c r="D13" s="35"/>
      <c r="E13" s="35"/>
      <c r="F13" s="35"/>
      <c r="G13" s="35"/>
      <c r="H13" s="12">
        <f>SUM(H12*0.1)</f>
        <v>4078</v>
      </c>
      <c r="I13" s="13"/>
    </row>
    <row r="14" spans="2:9">
      <c r="B14" s="34" t="s">
        <v>26</v>
      </c>
      <c r="C14" s="35"/>
      <c r="D14" s="35"/>
      <c r="E14" s="35"/>
      <c r="F14" s="35"/>
      <c r="G14" s="35"/>
      <c r="H14" s="32">
        <f>(H12+H13)*0.06</f>
        <v>2691.48</v>
      </c>
      <c r="I14" s="33"/>
    </row>
    <row r="15" spans="2:9" ht="15" thickBot="1">
      <c r="B15" s="36" t="s">
        <v>16</v>
      </c>
      <c r="C15" s="37"/>
      <c r="D15" s="37"/>
      <c r="E15" s="37"/>
      <c r="F15" s="37"/>
      <c r="G15" s="37"/>
      <c r="H15" s="14">
        <f>H12+H13+H14</f>
        <v>47549.48</v>
      </c>
      <c r="I15" s="15"/>
    </row>
  </sheetData>
  <mergeCells count="11">
    <mergeCell ref="B5:B7"/>
    <mergeCell ref="C2:D2"/>
    <mergeCell ref="F2:I2"/>
    <mergeCell ref="C3:D3"/>
    <mergeCell ref="F3:I3"/>
    <mergeCell ref="B4:C4"/>
    <mergeCell ref="B13:G13"/>
    <mergeCell ref="B15:G15"/>
    <mergeCell ref="B9:B11"/>
    <mergeCell ref="B12:G12"/>
    <mergeCell ref="B14:G1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大同魏都国际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2017-11-10T02:19:59Z</dcterms:modified>
</cp:coreProperties>
</file>