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员工差旅明细" sheetId="2" r:id="rId1"/>
    <sheet name="员工报销明细" sheetId="3" r:id="rId2"/>
  </sheets>
  <definedNames>
    <definedName name="_xlnm.Print_Area" localSheetId="0">员工差旅明细!$A$1:$K$63</definedName>
  </definedNames>
  <calcPr calcId="144525" concurrentCalc="0"/>
</workbook>
</file>

<file path=xl/sharedStrings.xml><?xml version="1.0" encoding="utf-8"?>
<sst xmlns="http://schemas.openxmlformats.org/spreadsheetml/2006/main" count="170" uniqueCount="118">
  <si>
    <t>【员工差旅报销单】</t>
  </si>
  <si>
    <t>姓名:</t>
  </si>
  <si>
    <t>张羽</t>
  </si>
  <si>
    <t>职位:</t>
  </si>
  <si>
    <t>助理</t>
  </si>
  <si>
    <t>发生地:</t>
  </si>
  <si>
    <t>北京</t>
  </si>
  <si>
    <t>部门:</t>
  </si>
  <si>
    <t>人事行政部</t>
  </si>
  <si>
    <t>发生日期:</t>
  </si>
  <si>
    <t>10.13-10.22</t>
  </si>
  <si>
    <t>报销日期:</t>
  </si>
  <si>
    <t>团号:</t>
  </si>
  <si>
    <t>HMOA-191018-SXY620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</si>
  <si>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</si>
  <si>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</si>
  <si>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</si>
  <si>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</si>
  <si>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</si>
  <si>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</si>
  <si>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</si>
  <si>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</si>
  <si>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住宿费</t>
  </si>
  <si>
    <t>10.14-10.19 张羽住宿费</t>
  </si>
  <si>
    <t>10.13-10.19 陈佳伟住宿费</t>
  </si>
  <si>
    <t>市内交通（打车）</t>
  </si>
  <si>
    <t>10.16 公司-北京中国大饭店</t>
  </si>
  <si>
    <t>10.16 中国大饭店-酒店</t>
  </si>
  <si>
    <t>10.19 酒店-北京逸林希尔顿酒店</t>
  </si>
  <si>
    <t>10.18酒店-北京逸林希尔顿酒店</t>
  </si>
  <si>
    <t>10.19 公司-湘融府（vip）</t>
  </si>
  <si>
    <t>10.20 正院大宅门-北京逸林希尔顿酒店</t>
  </si>
  <si>
    <t>10.13 酒店-凯迪拉克中心</t>
  </si>
  <si>
    <t>10.14 酒店-酒店</t>
  </si>
  <si>
    <t>10.18北京逸林希尔顿酒店-公司</t>
  </si>
  <si>
    <t>10.20北京逸林希尔顿酒店-老北京馅饼粥</t>
  </si>
  <si>
    <t>10.20 老北京馅饼粥-凯迪拉克中心</t>
  </si>
  <si>
    <t>10.20凯迪拉克中心-北京逸林希尔顿酒店</t>
  </si>
  <si>
    <t>北京逸林希尔顿酒店-北京中国大饭店</t>
  </si>
  <si>
    <t>北京中国大饭店-北京逸林希尔顿酒店</t>
  </si>
  <si>
    <t>餐费</t>
  </si>
  <si>
    <t>10.16 餐（张羽、陈佳伟、姚艺婷、于畅）</t>
  </si>
  <si>
    <t>10.13餐（张羽）</t>
  </si>
  <si>
    <t>10.19餐（张羽）</t>
  </si>
  <si>
    <t>10.18餐（张羽）</t>
  </si>
  <si>
    <t>10.16餐（张羽、陈佳伟）</t>
  </si>
  <si>
    <t>10.17餐（张羽）</t>
  </si>
  <si>
    <t>10.17餐（张羽、陈佳伟）</t>
  </si>
  <si>
    <t>10.16 餐（张羽、陈佳伟、姚艺婷）</t>
  </si>
  <si>
    <t>10.14餐（张羽、陈佳伟）</t>
  </si>
  <si>
    <t>10.22餐（张羽）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</si>
  <si>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</si>
  <si>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</si>
  <si>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</si>
  <si>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</si>
  <si>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</si>
  <si>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</si>
  <si>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</si>
  <si>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</si>
  <si>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</si>
  <si>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</si>
  <si>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</si>
  <si>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</si>
  <si>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</si>
  <si>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</si>
  <si>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10.13、10.19-10.20</t>
  </si>
  <si>
    <t>10.14-10.18、10.21-10.22</t>
  </si>
  <si>
    <t>【借款报销单】</t>
  </si>
  <si>
    <t>团号：HMOA-191001-SXY617</t>
  </si>
  <si>
    <t>会议日期：2019.10.10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</si>
  <si>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</si>
  <si>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</si>
  <si>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</si>
  <si>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</si>
  <si>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</si>
  <si>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</si>
  <si>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</si>
  <si>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</si>
  <si>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</si>
  <si>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</si>
  <si>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</si>
  <si>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</si>
  <si>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</si>
  <si>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</si>
  <si>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</si>
  <si>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</si>
  <si>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</si>
  <si>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</si>
  <si>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</si>
  <si>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</si>
  <si>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</si>
  <si>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</si>
  <si>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</si>
  <si>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</si>
  <si>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红酒</t>
  </si>
  <si>
    <t>尽量提供可用的原始发票，发票项目不可用的，且开票需要加收税点的可以不提供原始发票。网上交易均需提供交易截图。</t>
  </si>
  <si>
    <t>软饮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</si>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</sst>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2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16" borderId="18" applyNumberFormat="0" applyAlignment="0" applyProtection="0">
      <alignment vertical="center"/>
    </xf>
    <xf numFmtId="0" fontId="26" fillId="16" borderId="22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7" fontId="8" fillId="6" borderId="2" xfId="50" applyNumberFormat="1" applyFont="1" applyFill="1" applyBorder="1" applyAlignment="1">
      <alignment horizontal="left"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topLeftCell="A22" workbookViewId="0">
      <selection activeCell="H45" sqref="H45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9.2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6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7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88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89"/>
      <c r="J7" s="90">
        <v>43761</v>
      </c>
      <c r="K7" s="88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1"/>
      <c r="J8" s="92" t="s">
        <v>13</v>
      </c>
      <c r="K8" s="93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spans="2:11">
      <c r="B11" s="76">
        <v>1</v>
      </c>
      <c r="C11" s="77"/>
      <c r="D11" s="78" t="s">
        <v>21</v>
      </c>
      <c r="E11" s="79" t="s">
        <v>22</v>
      </c>
      <c r="F11" s="79"/>
      <c r="G11" s="80">
        <v>1950</v>
      </c>
      <c r="H11" s="80">
        <v>1950</v>
      </c>
      <c r="I11" s="94">
        <v>0</v>
      </c>
      <c r="J11" s="95"/>
      <c r="K11" s="96" t="s">
        <v>23</v>
      </c>
    </row>
    <row r="12" spans="2:11">
      <c r="B12" s="76">
        <v>2</v>
      </c>
      <c r="C12" s="77"/>
      <c r="D12" s="78"/>
      <c r="E12" s="79" t="s">
        <v>22</v>
      </c>
      <c r="F12" s="79"/>
      <c r="G12" s="80">
        <v>2396</v>
      </c>
      <c r="H12" s="80">
        <v>2396</v>
      </c>
      <c r="I12" s="94">
        <v>0</v>
      </c>
      <c r="J12" s="95"/>
      <c r="K12" s="96" t="s">
        <v>24</v>
      </c>
    </row>
    <row r="13" spans="2:11">
      <c r="B13" s="76">
        <v>3</v>
      </c>
      <c r="C13" s="77"/>
      <c r="D13" s="78"/>
      <c r="E13" s="79" t="s">
        <v>25</v>
      </c>
      <c r="F13" s="79"/>
      <c r="G13" s="80">
        <v>19</v>
      </c>
      <c r="H13" s="80">
        <v>19</v>
      </c>
      <c r="I13" s="94">
        <v>0</v>
      </c>
      <c r="J13" s="95"/>
      <c r="K13" s="96" t="s">
        <v>26</v>
      </c>
    </row>
    <row r="14" spans="2:11">
      <c r="B14" s="76">
        <v>4</v>
      </c>
      <c r="C14" s="77"/>
      <c r="D14" s="78"/>
      <c r="E14" s="79" t="s">
        <v>25</v>
      </c>
      <c r="F14" s="79"/>
      <c r="G14" s="80">
        <v>40.98</v>
      </c>
      <c r="H14" s="80">
        <v>40.98</v>
      </c>
      <c r="I14" s="94">
        <v>0</v>
      </c>
      <c r="J14" s="95"/>
      <c r="K14" s="97" t="s">
        <v>27</v>
      </c>
    </row>
    <row r="15" spans="2:11">
      <c r="B15" s="76">
        <v>5</v>
      </c>
      <c r="C15" s="77"/>
      <c r="D15" s="78"/>
      <c r="E15" s="79" t="s">
        <v>25</v>
      </c>
      <c r="F15" s="79"/>
      <c r="G15" s="80">
        <v>43.34</v>
      </c>
      <c r="H15" s="80">
        <v>43.34</v>
      </c>
      <c r="I15" s="94">
        <v>0</v>
      </c>
      <c r="J15" s="95"/>
      <c r="K15" s="97" t="s">
        <v>28</v>
      </c>
    </row>
    <row r="16" spans="2:11">
      <c r="B16" s="76">
        <v>6</v>
      </c>
      <c r="C16" s="77"/>
      <c r="D16" s="78"/>
      <c r="E16" s="79" t="s">
        <v>25</v>
      </c>
      <c r="F16" s="79"/>
      <c r="G16" s="80">
        <v>54</v>
      </c>
      <c r="H16" s="80">
        <v>54</v>
      </c>
      <c r="I16" s="94">
        <v>0</v>
      </c>
      <c r="J16" s="95"/>
      <c r="K16" s="97" t="s">
        <v>29</v>
      </c>
    </row>
    <row r="17" spans="2:11">
      <c r="B17" s="76">
        <v>7</v>
      </c>
      <c r="C17" s="77"/>
      <c r="D17" s="78"/>
      <c r="E17" s="79" t="s">
        <v>25</v>
      </c>
      <c r="F17" s="79"/>
      <c r="G17" s="80">
        <v>61</v>
      </c>
      <c r="H17" s="80">
        <v>61</v>
      </c>
      <c r="I17" s="94">
        <v>0</v>
      </c>
      <c r="J17" s="95"/>
      <c r="K17" s="97" t="s">
        <v>30</v>
      </c>
    </row>
    <row r="18" ht="26.4" spans="2:11">
      <c r="B18" s="76">
        <v>8</v>
      </c>
      <c r="C18" s="77"/>
      <c r="D18" s="78"/>
      <c r="E18" s="79" t="s">
        <v>25</v>
      </c>
      <c r="F18" s="79"/>
      <c r="G18" s="80">
        <v>53</v>
      </c>
      <c r="H18" s="80">
        <v>53</v>
      </c>
      <c r="I18" s="94">
        <v>0</v>
      </c>
      <c r="J18" s="95"/>
      <c r="K18" s="98" t="s">
        <v>31</v>
      </c>
    </row>
    <row r="19" spans="2:11">
      <c r="B19" s="76">
        <v>9</v>
      </c>
      <c r="C19" s="77"/>
      <c r="D19" s="78"/>
      <c r="E19" s="79" t="s">
        <v>25</v>
      </c>
      <c r="F19" s="79"/>
      <c r="G19" s="80">
        <v>20.76</v>
      </c>
      <c r="H19" s="80">
        <v>20.76</v>
      </c>
      <c r="I19" s="94">
        <v>0</v>
      </c>
      <c r="J19" s="95"/>
      <c r="K19" s="98" t="s">
        <v>32</v>
      </c>
    </row>
    <row r="20" spans="2:11">
      <c r="B20" s="76">
        <v>10</v>
      </c>
      <c r="C20" s="77"/>
      <c r="D20" s="78"/>
      <c r="E20" s="79" t="s">
        <v>25</v>
      </c>
      <c r="F20" s="79"/>
      <c r="G20" s="80">
        <v>26.21</v>
      </c>
      <c r="H20" s="80">
        <v>26.21</v>
      </c>
      <c r="I20" s="94">
        <v>0</v>
      </c>
      <c r="J20" s="95"/>
      <c r="K20" s="98" t="s">
        <v>33</v>
      </c>
    </row>
    <row r="21" spans="2:11">
      <c r="B21" s="76">
        <v>11</v>
      </c>
      <c r="C21" s="77"/>
      <c r="D21" s="78"/>
      <c r="E21" s="79" t="s">
        <v>25</v>
      </c>
      <c r="F21" s="79"/>
      <c r="G21" s="80">
        <v>35.24</v>
      </c>
      <c r="H21" s="80">
        <v>35.24</v>
      </c>
      <c r="I21" s="94">
        <v>0</v>
      </c>
      <c r="J21" s="95"/>
      <c r="K21" s="98" t="s">
        <v>34</v>
      </c>
    </row>
    <row r="22" ht="26.4" spans="2:11">
      <c r="B22" s="76">
        <v>12</v>
      </c>
      <c r="C22" s="77"/>
      <c r="D22" s="78"/>
      <c r="E22" s="79" t="s">
        <v>25</v>
      </c>
      <c r="F22" s="79"/>
      <c r="G22" s="80">
        <v>28.48</v>
      </c>
      <c r="H22" s="80">
        <v>28.48</v>
      </c>
      <c r="I22" s="94">
        <v>0</v>
      </c>
      <c r="J22" s="95"/>
      <c r="K22" s="98" t="s">
        <v>35</v>
      </c>
    </row>
    <row r="23" ht="26.4" spans="2:11">
      <c r="B23" s="76">
        <v>13</v>
      </c>
      <c r="C23" s="77"/>
      <c r="D23" s="78"/>
      <c r="E23" s="79" t="s">
        <v>25</v>
      </c>
      <c r="F23" s="79"/>
      <c r="G23" s="80">
        <v>62.19</v>
      </c>
      <c r="H23" s="80">
        <v>62.19</v>
      </c>
      <c r="I23" s="94">
        <v>0</v>
      </c>
      <c r="J23" s="95"/>
      <c r="K23" s="96" t="s">
        <v>36</v>
      </c>
    </row>
    <row r="24" ht="26.4" spans="2:11">
      <c r="B24" s="76">
        <v>14</v>
      </c>
      <c r="C24" s="77"/>
      <c r="D24" s="78"/>
      <c r="E24" s="79" t="s">
        <v>25</v>
      </c>
      <c r="F24" s="79"/>
      <c r="G24" s="80">
        <v>28.72</v>
      </c>
      <c r="H24" s="80">
        <v>28.72</v>
      </c>
      <c r="I24" s="94">
        <v>0</v>
      </c>
      <c r="J24" s="95"/>
      <c r="K24" s="96" t="s">
        <v>37</v>
      </c>
    </row>
    <row r="25" ht="26.4" spans="2:11">
      <c r="B25" s="76">
        <v>15</v>
      </c>
      <c r="C25" s="77"/>
      <c r="D25" s="78"/>
      <c r="E25" s="79" t="s">
        <v>25</v>
      </c>
      <c r="F25" s="79"/>
      <c r="G25" s="80">
        <v>85.69</v>
      </c>
      <c r="H25" s="80">
        <v>85.69</v>
      </c>
      <c r="I25" s="94">
        <v>0</v>
      </c>
      <c r="J25" s="95"/>
      <c r="K25" s="96" t="s">
        <v>38</v>
      </c>
    </row>
    <row r="26" ht="26.4" spans="2:11">
      <c r="B26" s="76">
        <v>16</v>
      </c>
      <c r="C26" s="77"/>
      <c r="D26" s="78"/>
      <c r="E26" s="79" t="s">
        <v>25</v>
      </c>
      <c r="F26" s="79"/>
      <c r="G26" s="80">
        <v>76.5</v>
      </c>
      <c r="H26" s="80">
        <v>76.5</v>
      </c>
      <c r="I26" s="94">
        <v>0</v>
      </c>
      <c r="J26" s="95"/>
      <c r="K26" s="96" t="s">
        <v>39</v>
      </c>
    </row>
    <row r="27" ht="26.4" spans="2:11">
      <c r="B27" s="76">
        <v>17</v>
      </c>
      <c r="C27" s="77"/>
      <c r="D27" s="78"/>
      <c r="E27" s="79" t="s">
        <v>40</v>
      </c>
      <c r="F27" s="79"/>
      <c r="G27" s="80">
        <v>380</v>
      </c>
      <c r="H27" s="80">
        <v>380</v>
      </c>
      <c r="I27" s="94">
        <v>0</v>
      </c>
      <c r="J27" s="95"/>
      <c r="K27" s="96" t="s">
        <v>41</v>
      </c>
    </row>
    <row r="28" spans="2:11">
      <c r="B28" s="76">
        <v>18</v>
      </c>
      <c r="C28" s="77"/>
      <c r="D28" s="78"/>
      <c r="E28" s="79" t="s">
        <v>40</v>
      </c>
      <c r="F28" s="79"/>
      <c r="G28" s="80">
        <v>46.6</v>
      </c>
      <c r="H28" s="80">
        <v>46.6</v>
      </c>
      <c r="I28" s="94">
        <v>0</v>
      </c>
      <c r="J28" s="95"/>
      <c r="K28" s="96" t="s">
        <v>42</v>
      </c>
    </row>
    <row r="29" spans="2:11">
      <c r="B29" s="76">
        <v>19</v>
      </c>
      <c r="C29" s="77"/>
      <c r="D29" s="78"/>
      <c r="E29" s="79" t="s">
        <v>40</v>
      </c>
      <c r="F29" s="79"/>
      <c r="G29" s="80">
        <v>33</v>
      </c>
      <c r="H29" s="80">
        <v>33</v>
      </c>
      <c r="I29" s="94">
        <v>0</v>
      </c>
      <c r="J29" s="95"/>
      <c r="K29" s="96" t="s">
        <v>43</v>
      </c>
    </row>
    <row r="30" spans="2:11">
      <c r="B30" s="76"/>
      <c r="C30" s="77"/>
      <c r="D30" s="78"/>
      <c r="E30" s="79" t="s">
        <v>40</v>
      </c>
      <c r="F30" s="79"/>
      <c r="G30" s="80">
        <v>27.5</v>
      </c>
      <c r="H30" s="80">
        <v>27.5</v>
      </c>
      <c r="I30" s="94">
        <v>0</v>
      </c>
      <c r="J30" s="95"/>
      <c r="K30" s="96" t="s">
        <v>44</v>
      </c>
    </row>
    <row r="31" spans="2:11">
      <c r="B31" s="76"/>
      <c r="C31" s="77"/>
      <c r="D31" s="78"/>
      <c r="E31" s="79" t="s">
        <v>40</v>
      </c>
      <c r="F31" s="79"/>
      <c r="G31" s="80">
        <v>55</v>
      </c>
      <c r="H31" s="80">
        <v>55</v>
      </c>
      <c r="I31" s="94">
        <v>0</v>
      </c>
      <c r="J31" s="95"/>
      <c r="K31" s="96" t="s">
        <v>45</v>
      </c>
    </row>
    <row r="32" spans="2:11">
      <c r="B32" s="76"/>
      <c r="C32" s="77"/>
      <c r="D32" s="78"/>
      <c r="E32" s="79" t="s">
        <v>40</v>
      </c>
      <c r="F32" s="79"/>
      <c r="G32" s="80">
        <v>4.8</v>
      </c>
      <c r="H32" s="80">
        <v>4.8</v>
      </c>
      <c r="I32" s="94">
        <v>0</v>
      </c>
      <c r="J32" s="95"/>
      <c r="K32" s="96" t="s">
        <v>46</v>
      </c>
    </row>
    <row r="33" spans="2:11">
      <c r="B33" s="76"/>
      <c r="C33" s="77"/>
      <c r="D33" s="78"/>
      <c r="E33" s="79" t="s">
        <v>40</v>
      </c>
      <c r="F33" s="79"/>
      <c r="G33" s="80">
        <v>15</v>
      </c>
      <c r="H33" s="80">
        <v>15</v>
      </c>
      <c r="I33" s="94">
        <v>0</v>
      </c>
      <c r="J33" s="95"/>
      <c r="K33" s="96" t="s">
        <v>47</v>
      </c>
    </row>
    <row r="34" spans="2:11">
      <c r="B34" s="76"/>
      <c r="C34" s="77"/>
      <c r="D34" s="78"/>
      <c r="E34" s="79" t="s">
        <v>40</v>
      </c>
      <c r="F34" s="79"/>
      <c r="G34" s="80">
        <v>10.26</v>
      </c>
      <c r="H34" s="80">
        <v>10.26</v>
      </c>
      <c r="I34" s="94">
        <v>0</v>
      </c>
      <c r="J34" s="95"/>
      <c r="K34" s="96" t="s">
        <v>42</v>
      </c>
    </row>
    <row r="35" ht="26.4" spans="2:11">
      <c r="B35" s="76"/>
      <c r="C35" s="77"/>
      <c r="D35" s="78"/>
      <c r="E35" s="79" t="s">
        <v>40</v>
      </c>
      <c r="F35" s="79"/>
      <c r="G35" s="80">
        <v>94</v>
      </c>
      <c r="H35" s="80">
        <v>94</v>
      </c>
      <c r="I35" s="94">
        <v>0</v>
      </c>
      <c r="J35" s="95"/>
      <c r="K35" s="96" t="s">
        <v>48</v>
      </c>
    </row>
    <row r="36" spans="2:11">
      <c r="B36" s="76"/>
      <c r="C36" s="77"/>
      <c r="D36" s="78"/>
      <c r="E36" s="79" t="s">
        <v>40</v>
      </c>
      <c r="F36" s="79"/>
      <c r="G36" s="80">
        <v>88.3</v>
      </c>
      <c r="H36" s="80">
        <v>88.3</v>
      </c>
      <c r="I36" s="94">
        <v>0</v>
      </c>
      <c r="J36" s="95"/>
      <c r="K36" s="96" t="s">
        <v>49</v>
      </c>
    </row>
    <row r="37" spans="2:11">
      <c r="B37" s="76"/>
      <c r="C37" s="77"/>
      <c r="D37" s="78"/>
      <c r="E37" s="79" t="s">
        <v>40</v>
      </c>
      <c r="F37" s="79"/>
      <c r="G37" s="80">
        <v>6</v>
      </c>
      <c r="H37" s="80">
        <v>6</v>
      </c>
      <c r="I37" s="94">
        <v>0</v>
      </c>
      <c r="J37" s="95"/>
      <c r="K37" s="96" t="s">
        <v>49</v>
      </c>
    </row>
    <row r="38" spans="2:11">
      <c r="B38" s="76"/>
      <c r="C38" s="77"/>
      <c r="D38" s="78"/>
      <c r="E38" s="79" t="s">
        <v>40</v>
      </c>
      <c r="F38" s="79"/>
      <c r="G38" s="80">
        <v>32.3</v>
      </c>
      <c r="H38" s="80">
        <v>32.3</v>
      </c>
      <c r="I38" s="94">
        <v>0</v>
      </c>
      <c r="J38" s="95"/>
      <c r="K38" s="96" t="s">
        <v>50</v>
      </c>
    </row>
    <row r="39" spans="2:11">
      <c r="B39" s="76"/>
      <c r="C39" s="77"/>
      <c r="D39" s="78"/>
      <c r="E39" s="79" t="s">
        <v>40</v>
      </c>
      <c r="F39" s="79"/>
      <c r="G39" s="80"/>
      <c r="H39" s="80"/>
      <c r="I39" s="94"/>
      <c r="J39" s="95"/>
      <c r="K39" s="96"/>
    </row>
    <row r="40" spans="2:11">
      <c r="B40" s="76"/>
      <c r="C40" s="77"/>
      <c r="D40" s="78"/>
      <c r="E40" s="79" t="s">
        <v>40</v>
      </c>
      <c r="F40" s="79"/>
      <c r="G40" s="80"/>
      <c r="H40" s="80"/>
      <c r="I40" s="94"/>
      <c r="J40" s="95"/>
      <c r="K40" s="96"/>
    </row>
    <row r="41" spans="2:11">
      <c r="B41" s="76"/>
      <c r="C41" s="77"/>
      <c r="D41" s="78"/>
      <c r="E41" s="79" t="s">
        <v>40</v>
      </c>
      <c r="F41" s="79"/>
      <c r="G41" s="80"/>
      <c r="H41" s="80"/>
      <c r="I41" s="94"/>
      <c r="J41" s="95"/>
      <c r="K41" s="96"/>
    </row>
    <row r="42" spans="2:11">
      <c r="B42" s="76">
        <v>20</v>
      </c>
      <c r="C42" s="77"/>
      <c r="D42" s="78"/>
      <c r="E42" s="79" t="s">
        <v>40</v>
      </c>
      <c r="F42" s="79"/>
      <c r="G42" s="80"/>
      <c r="H42" s="80"/>
      <c r="I42" s="94"/>
      <c r="J42" s="95"/>
      <c r="K42" s="96"/>
    </row>
    <row r="43" spans="2:11">
      <c r="B43" s="76">
        <v>21</v>
      </c>
      <c r="C43" s="77"/>
      <c r="D43" s="81" t="s">
        <v>51</v>
      </c>
      <c r="E43" s="79" t="s">
        <v>52</v>
      </c>
      <c r="F43" s="79"/>
      <c r="G43" s="80">
        <v>0</v>
      </c>
      <c r="H43" s="80">
        <f>G43</f>
        <v>0</v>
      </c>
      <c r="I43" s="94">
        <v>0</v>
      </c>
      <c r="J43" s="95"/>
      <c r="K43" s="96"/>
    </row>
    <row r="44" ht="20.1" customHeight="1" spans="2:11">
      <c r="B44" s="73" t="s">
        <v>53</v>
      </c>
      <c r="C44" s="82"/>
      <c r="D44" s="82"/>
      <c r="E44" s="82"/>
      <c r="F44" s="74"/>
      <c r="G44" s="83">
        <f>SUM(G11:G43)</f>
        <v>5773.87</v>
      </c>
      <c r="H44" s="83">
        <f>SUM(H11:H43)</f>
        <v>5773.87</v>
      </c>
      <c r="I44" s="99">
        <f>SUM(I11:J43)</f>
        <v>0</v>
      </c>
      <c r="J44" s="100"/>
      <c r="K44" s="101"/>
    </row>
    <row r="45" ht="20.1" customHeight="1" spans="2:11">
      <c r="B45" s="70"/>
      <c r="C45" s="70"/>
      <c r="D45" s="70"/>
      <c r="E45" s="70"/>
      <c r="F45" s="70"/>
      <c r="G45" s="70"/>
      <c r="H45" s="70"/>
      <c r="I45" s="70"/>
      <c r="J45" s="102"/>
      <c r="K45" s="70"/>
    </row>
    <row r="46" ht="20.1" customHeight="1" spans="2:11">
      <c r="B46" s="75" t="s">
        <v>18</v>
      </c>
      <c r="C46" s="75"/>
      <c r="D46" s="75"/>
      <c r="E46" s="75"/>
      <c r="F46" s="75"/>
      <c r="G46" s="75" t="s">
        <v>54</v>
      </c>
      <c r="H46" s="75"/>
      <c r="I46" s="75"/>
      <c r="J46" s="75"/>
      <c r="K46" s="75" t="s">
        <v>55</v>
      </c>
    </row>
    <row r="47" ht="20.1" customHeight="1" spans="2:11">
      <c r="B47" s="84">
        <f>H44</f>
        <v>5773.87</v>
      </c>
      <c r="C47" s="84"/>
      <c r="D47" s="84"/>
      <c r="E47" s="84"/>
      <c r="F47" s="84"/>
      <c r="G47" s="84">
        <f>I44</f>
        <v>0</v>
      </c>
      <c r="H47" s="84"/>
      <c r="I47" s="84"/>
      <c r="J47" s="84"/>
      <c r="K47" s="103">
        <f>SUM(B47:J47)</f>
        <v>5773.87</v>
      </c>
    </row>
    <row r="48" ht="20.1" customHeight="1" spans="2:11"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ht="20.1" customHeight="1" spans="2:11">
      <c r="B49" s="70" t="s">
        <v>56</v>
      </c>
      <c r="C49" s="70"/>
      <c r="D49" s="70"/>
      <c r="E49" s="70"/>
      <c r="F49" s="70" t="s">
        <v>57</v>
      </c>
      <c r="G49" s="70" t="s">
        <v>58</v>
      </c>
      <c r="H49" s="70"/>
      <c r="I49" s="70"/>
      <c r="J49" s="70" t="s">
        <v>59</v>
      </c>
      <c r="K49" s="70"/>
    </row>
    <row r="52" ht="17.4" spans="1:11">
      <c r="A52" s="4" t="s">
        <v>60</v>
      </c>
      <c r="B52" s="4"/>
      <c r="C52" s="4"/>
      <c r="D52" s="4"/>
      <c r="E52" s="4"/>
      <c r="F52" s="4"/>
      <c r="G52" s="4"/>
      <c r="H52" s="4"/>
      <c r="I52" s="4"/>
      <c r="J52" s="4"/>
      <c r="K52" s="4"/>
    </row>
    <row r="54" ht="20.1" customHeight="1" spans="2:11">
      <c r="B54" s="58"/>
      <c r="C54" s="59"/>
      <c r="D54" s="60" t="s">
        <v>1</v>
      </c>
      <c r="E54" s="60"/>
      <c r="F54" s="61" t="str">
        <f>F5</f>
        <v>张羽</v>
      </c>
      <c r="G54" s="61"/>
      <c r="H54" s="60" t="s">
        <v>3</v>
      </c>
      <c r="I54" s="59"/>
      <c r="J54" s="61" t="str">
        <f>J5</f>
        <v>助理</v>
      </c>
      <c r="K54" s="87"/>
    </row>
    <row r="55" ht="20.1" customHeight="1" spans="2:11">
      <c r="B55" s="62"/>
      <c r="C55" s="63"/>
      <c r="D55" s="64" t="s">
        <v>5</v>
      </c>
      <c r="E55" s="64"/>
      <c r="F55" s="65" t="str">
        <f>F6</f>
        <v>北京</v>
      </c>
      <c r="G55" s="65"/>
      <c r="H55" s="64" t="s">
        <v>7</v>
      </c>
      <c r="I55" s="63"/>
      <c r="J55" s="65" t="str">
        <f>J6</f>
        <v>人事行政部</v>
      </c>
      <c r="K55" s="88"/>
    </row>
    <row r="56" ht="20.1" customHeight="1" spans="2:11">
      <c r="B56" s="62"/>
      <c r="C56" s="63"/>
      <c r="D56" s="64" t="s">
        <v>9</v>
      </c>
      <c r="E56" s="64"/>
      <c r="F56" s="65" t="str">
        <f>F7</f>
        <v>10.13-10.22</v>
      </c>
      <c r="G56" s="65"/>
      <c r="H56" s="64" t="s">
        <v>11</v>
      </c>
      <c r="I56" s="89"/>
      <c r="J56" s="90">
        <f>J7</f>
        <v>43761</v>
      </c>
      <c r="K56" s="88"/>
    </row>
    <row r="57" ht="20.1" customHeight="1" spans="2:11">
      <c r="B57" s="66"/>
      <c r="C57" s="67"/>
      <c r="D57" s="68"/>
      <c r="E57" s="68"/>
      <c r="F57" s="69"/>
      <c r="G57" s="69"/>
      <c r="H57" s="68" t="s">
        <v>12</v>
      </c>
      <c r="I57" s="91"/>
      <c r="J57" s="69" t="str">
        <f>J8</f>
        <v>HMOA-191018-SXY620</v>
      </c>
      <c r="K57" s="93"/>
    </row>
    <row r="58" ht="20.1" customHeight="1"/>
    <row r="59" ht="20.1" customHeight="1" spans="2:11">
      <c r="B59" s="79"/>
      <c r="C59" s="79"/>
      <c r="D59" s="85" t="s">
        <v>61</v>
      </c>
      <c r="E59" s="79" t="s">
        <v>62</v>
      </c>
      <c r="F59" s="79"/>
      <c r="G59" s="80" t="s">
        <v>63</v>
      </c>
      <c r="H59" s="80" t="s">
        <v>64</v>
      </c>
      <c r="I59" s="80" t="s">
        <v>53</v>
      </c>
      <c r="J59" s="80"/>
      <c r="K59" s="104" t="s">
        <v>20</v>
      </c>
    </row>
    <row r="60" spans="2:11">
      <c r="B60" s="79">
        <v>1</v>
      </c>
      <c r="C60" s="79"/>
      <c r="D60" s="85" t="s">
        <v>6</v>
      </c>
      <c r="E60" s="79" t="s">
        <v>65</v>
      </c>
      <c r="F60" s="79"/>
      <c r="G60" s="80">
        <v>200</v>
      </c>
      <c r="H60" s="80">
        <v>3</v>
      </c>
      <c r="I60" s="94">
        <f>G60*H60</f>
        <v>600</v>
      </c>
      <c r="J60" s="95"/>
      <c r="K60" s="104" t="str">
        <f>E60</f>
        <v>10.13、10.19-10.20</v>
      </c>
    </row>
    <row r="61" ht="20.1" customHeight="1" spans="2:11">
      <c r="B61" s="79">
        <v>2</v>
      </c>
      <c r="C61" s="79"/>
      <c r="D61" s="85" t="s">
        <v>6</v>
      </c>
      <c r="E61" s="79" t="s">
        <v>66</v>
      </c>
      <c r="F61" s="79"/>
      <c r="G61" s="80">
        <v>100</v>
      </c>
      <c r="H61" s="80">
        <v>7</v>
      </c>
      <c r="I61" s="94">
        <f>G61*H61</f>
        <v>700</v>
      </c>
      <c r="J61" s="95"/>
      <c r="K61" s="104" t="str">
        <f>E61</f>
        <v>10.14-10.18、10.21-10.22</v>
      </c>
    </row>
    <row r="62" ht="20.1" customHeight="1" spans="2:11">
      <c r="B62" s="73" t="s">
        <v>53</v>
      </c>
      <c r="C62" s="82"/>
      <c r="D62" s="82"/>
      <c r="E62" s="82"/>
      <c r="F62" s="74"/>
      <c r="G62" s="83"/>
      <c r="H62" s="83"/>
      <c r="I62" s="99">
        <f>SUM(I60:J61)</f>
        <v>1300</v>
      </c>
      <c r="J62" s="100"/>
      <c r="K62" s="101"/>
    </row>
    <row r="63" ht="20.1" customHeight="1" spans="2:11">
      <c r="B63" s="70" t="s">
        <v>56</v>
      </c>
      <c r="C63" s="70"/>
      <c r="D63" s="70"/>
      <c r="E63" s="70"/>
      <c r="F63" s="70" t="s">
        <v>57</v>
      </c>
      <c r="G63" s="70" t="s">
        <v>58</v>
      </c>
      <c r="H63" s="70"/>
      <c r="I63" s="70"/>
      <c r="J63" s="70" t="s">
        <v>59</v>
      </c>
      <c r="K63" s="70"/>
    </row>
  </sheetData>
  <mergeCells count="12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E30:F30"/>
    <mergeCell ref="I30:J30"/>
    <mergeCell ref="E31:F31"/>
    <mergeCell ref="I31:J31"/>
    <mergeCell ref="E32:F32"/>
    <mergeCell ref="I32:J32"/>
    <mergeCell ref="E33:F33"/>
    <mergeCell ref="I33:J33"/>
    <mergeCell ref="E34:F34"/>
    <mergeCell ref="I34:J34"/>
    <mergeCell ref="E35:F35"/>
    <mergeCell ref="I35:J35"/>
    <mergeCell ref="E36:F36"/>
    <mergeCell ref="I36:J36"/>
    <mergeCell ref="E37:F37"/>
    <mergeCell ref="I37:J37"/>
    <mergeCell ref="E38:F38"/>
    <mergeCell ref="I38:J38"/>
    <mergeCell ref="E39:F39"/>
    <mergeCell ref="E40:F40"/>
    <mergeCell ref="E41:F41"/>
    <mergeCell ref="B42:C42"/>
    <mergeCell ref="E42:F42"/>
    <mergeCell ref="I42:J42"/>
    <mergeCell ref="B43:C43"/>
    <mergeCell ref="E43:F43"/>
    <mergeCell ref="I43:J43"/>
    <mergeCell ref="B44:F44"/>
    <mergeCell ref="I44:J44"/>
    <mergeCell ref="B46:F46"/>
    <mergeCell ref="G46:J46"/>
    <mergeCell ref="B47:F47"/>
    <mergeCell ref="G47:J47"/>
    <mergeCell ref="A52:K52"/>
    <mergeCell ref="F54:G54"/>
    <mergeCell ref="J54:K54"/>
    <mergeCell ref="F55:G55"/>
    <mergeCell ref="J55:K55"/>
    <mergeCell ref="F56:G56"/>
    <mergeCell ref="J56:K56"/>
    <mergeCell ref="J57:K57"/>
    <mergeCell ref="B59:C59"/>
    <mergeCell ref="E59:F59"/>
    <mergeCell ref="I59:J59"/>
    <mergeCell ref="B60:C60"/>
    <mergeCell ref="E60:F60"/>
    <mergeCell ref="I60:J60"/>
    <mergeCell ref="B61:C61"/>
    <mergeCell ref="E61:F61"/>
    <mergeCell ref="I61:J61"/>
    <mergeCell ref="B62:F62"/>
    <mergeCell ref="I62:J62"/>
    <mergeCell ref="D11:D23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22" workbookViewId="0">
      <selection activeCell="I51" sqref="I5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67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68</v>
      </c>
      <c r="I4" s="5"/>
      <c r="J4" s="5" t="s">
        <v>69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70</v>
      </c>
      <c r="C6" s="9" t="s">
        <v>71</v>
      </c>
      <c r="D6" s="9"/>
      <c r="E6" s="9"/>
      <c r="F6" s="10" t="s">
        <v>72</v>
      </c>
      <c r="G6" s="10"/>
      <c r="H6" s="10"/>
      <c r="I6" s="10"/>
      <c r="J6" s="8" t="s">
        <v>73</v>
      </c>
    </row>
    <row r="7" customHeight="1" spans="1:10">
      <c r="A7" s="7"/>
      <c r="B7" s="8"/>
      <c r="C7" s="11" t="s">
        <v>74</v>
      </c>
      <c r="D7" s="12" t="s">
        <v>75</v>
      </c>
      <c r="E7" s="9" t="s">
        <v>76</v>
      </c>
      <c r="F7" s="10" t="s">
        <v>77</v>
      </c>
      <c r="G7" s="10" t="s">
        <v>78</v>
      </c>
      <c r="H7" s="10" t="s">
        <v>79</v>
      </c>
      <c r="I7" s="10" t="s">
        <v>80</v>
      </c>
      <c r="J7" s="8"/>
    </row>
    <row r="8" customHeight="1" spans="1:10">
      <c r="A8" s="13">
        <v>1</v>
      </c>
      <c r="B8" s="14" t="s">
        <v>81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82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83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84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85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86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87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88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89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90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91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92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93</v>
      </c>
      <c r="C27" s="15">
        <v>8000</v>
      </c>
      <c r="D27" s="13">
        <v>0</v>
      </c>
      <c r="E27" s="16">
        <f>C27</f>
        <v>8000</v>
      </c>
      <c r="F27" s="15">
        <v>5140.8</v>
      </c>
      <c r="G27" s="15">
        <v>0</v>
      </c>
      <c r="H27" s="15">
        <f>F27+G27</f>
        <v>5140.8</v>
      </c>
      <c r="I27" s="39" t="s">
        <v>94</v>
      </c>
      <c r="J27" s="47" t="s">
        <v>95</v>
      </c>
    </row>
    <row r="28" customHeight="1" spans="1:10">
      <c r="A28" s="27"/>
      <c r="B28" s="28"/>
      <c r="C28" s="15">
        <v>600</v>
      </c>
      <c r="D28" s="13">
        <v>0</v>
      </c>
      <c r="E28" s="16">
        <f>C28</f>
        <v>600</v>
      </c>
      <c r="F28" s="15">
        <v>382</v>
      </c>
      <c r="G28" s="15">
        <v>0</v>
      </c>
      <c r="H28" s="15">
        <f t="shared" ref="H28" si="5">F28+G28</f>
        <v>382</v>
      </c>
      <c r="I28" s="39" t="s">
        <v>96</v>
      </c>
      <c r="J28" s="48"/>
    </row>
    <row r="29" s="1" customFormat="1" customHeight="1" spans="1:10">
      <c r="A29" s="17"/>
      <c r="B29" s="18" t="s">
        <v>97</v>
      </c>
      <c r="C29" s="19">
        <f>SUM(C27:C28)</f>
        <v>8600</v>
      </c>
      <c r="D29" s="20">
        <f t="shared" ref="D29" si="6">SUM(D27)</f>
        <v>0</v>
      </c>
      <c r="E29" s="20">
        <f>E27+E28</f>
        <v>8600</v>
      </c>
      <c r="F29" s="19">
        <f>SUM(F27:F28)</f>
        <v>5522.8</v>
      </c>
      <c r="G29" s="19">
        <f>SUM(G27:G28)</f>
        <v>0</v>
      </c>
      <c r="H29" s="19">
        <f>SUM(H27:H28)</f>
        <v>5522.8</v>
      </c>
      <c r="I29" s="42"/>
      <c r="J29" s="49"/>
    </row>
    <row r="30" customHeight="1" spans="1:10">
      <c r="A30" s="13">
        <v>6</v>
      </c>
      <c r="B30" s="14" t="s">
        <v>98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99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100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101</v>
      </c>
      <c r="C35" s="15">
        <v>200</v>
      </c>
      <c r="D35" s="13">
        <v>0</v>
      </c>
      <c r="E35" s="16">
        <f>C35</f>
        <v>200</v>
      </c>
      <c r="F35" s="15">
        <v>0</v>
      </c>
      <c r="G35" s="15">
        <v>0</v>
      </c>
      <c r="H35" s="15">
        <f t="shared" si="7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102</v>
      </c>
      <c r="C39" s="19">
        <f>SUM(C35)</f>
        <v>200</v>
      </c>
      <c r="D39" s="20">
        <f t="shared" ref="D39:E39" si="10">SUM(D35)</f>
        <v>0</v>
      </c>
      <c r="E39" s="20">
        <f t="shared" si="10"/>
        <v>200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2"/>
      <c r="J39" s="52"/>
    </row>
    <row r="40" customHeight="1" spans="1:10">
      <c r="A40" s="13">
        <v>8</v>
      </c>
      <c r="B40" s="14" t="s">
        <v>103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104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105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106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107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108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109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110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53</v>
      </c>
      <c r="C49" s="19">
        <f>SUM(C48,C46,C42,C39,C34,C29,C26,C23,C16,C13)</f>
        <v>8800</v>
      </c>
      <c r="D49" s="20">
        <f>SUM(D48,D46,D42,D39,D34,D29,D26,D23,D16,D13)</f>
        <v>0</v>
      </c>
      <c r="E49" s="20">
        <f>SUM(E48,E46,E42,E39,E34,E29,E26,E23,E16,E13)</f>
        <v>8800</v>
      </c>
      <c r="F49" s="19">
        <f>SUM(F48,F46,F42,F39,F34,F29,F26,F23,F16,F13)</f>
        <v>5522.8</v>
      </c>
      <c r="G49" s="19">
        <f>SUM(G48,G46,G42,G39,G34,G29,G26,G23,G16,G13)</f>
        <v>0</v>
      </c>
      <c r="H49" s="19">
        <f>H13+H23+H16+H26+H29+H34+H39+H42+H46+H48</f>
        <v>5522.8</v>
      </c>
      <c r="I49" s="42"/>
      <c r="J49" s="53"/>
    </row>
    <row r="53" customHeight="1" spans="1:9">
      <c r="A53" s="30" t="s">
        <v>111</v>
      </c>
      <c r="B53" s="31"/>
      <c r="C53" s="32" t="s">
        <v>112</v>
      </c>
      <c r="D53" s="32"/>
      <c r="E53" s="32" t="s">
        <v>113</v>
      </c>
      <c r="F53" s="32"/>
      <c r="G53" s="32" t="s">
        <v>114</v>
      </c>
      <c r="H53" s="32"/>
      <c r="I53" s="54" t="s">
        <v>115</v>
      </c>
    </row>
    <row r="54" customHeight="1" spans="1:9">
      <c r="A54" s="33">
        <f>E49</f>
        <v>8800</v>
      </c>
      <c r="B54" s="34"/>
      <c r="C54" s="34">
        <f>H49</f>
        <v>5522.8</v>
      </c>
      <c r="D54" s="34"/>
      <c r="E54" s="34">
        <f>F49</f>
        <v>5522.8</v>
      </c>
      <c r="F54" s="34"/>
      <c r="G54" s="34">
        <f>G49</f>
        <v>0</v>
      </c>
      <c r="H54" s="34"/>
      <c r="I54" s="55">
        <f>A54-C54</f>
        <v>3277.2</v>
      </c>
    </row>
    <row r="56" customHeight="1" spans="1:9">
      <c r="A56" s="35" t="s">
        <v>116</v>
      </c>
      <c r="B56" s="36"/>
      <c r="C56" s="37" t="s">
        <v>57</v>
      </c>
      <c r="D56" s="35"/>
      <c r="E56" s="35" t="s">
        <v>117</v>
      </c>
      <c r="F56" s="35"/>
      <c r="G56" s="35" t="s">
        <v>59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2017-11-07T06:55:00Z</cp:lastPrinted>
  <dcterms:modified xsi:type="dcterms:W3CDTF">2019-10-25T08:00:11Z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