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/>
</workbook>
</file>

<file path=xl/sharedStrings.xml><?xml version="1.0" encoding="utf-8"?>
<sst xmlns="http://schemas.openxmlformats.org/spreadsheetml/2006/main" count="139" uniqueCount="110">
  <si>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</si>
  <si>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</si>
  <si>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</si>
  <si>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</si>
  <si>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</si>
  <si>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</si>
  <si>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</si>
  <si>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</si>
  <si>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</si>
  <si>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</si>
  <si>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</si>
  <si>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</si>
  <si>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</si>
  <si>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</si>
  <si>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</si>
  <si>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</si>
  <si>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</si>
  <si>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</si>
  <si>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</si>
  <si>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</si>
  <si>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</si>
  <si>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</si>
  <si>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</si>
  <si>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</si>
  <si>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</si>
  <si>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</si>
  <si>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</si>
  <si>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</si>
  <si>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</si>
  <si>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</si>
  <si>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</si>
  <si>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</si>
  <si>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</si>
  <si>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</si>
  <si>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</si>
  <si>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</si>
  <si>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</si>
  <si>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</si>
  <si>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</si>
  <si>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</si>
  <si>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</si>
  <si>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</si>
  <si>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</si>
  <si>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</si>
  <si>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</si>
  <si>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</si>
  <si>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</si>
  <si>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</si>
  <si>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</si>
  <si>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</si>
  <si>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</si>
  <si>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</t>
  </si>
  <si>
    <t>可用项目：租车费、大交通、过路费、过桥费。
加油费（仅试驾活动可用，且只可使用活动当时当地的加油票）</t>
  </si>
  <si>
    <t>机票</t>
  </si>
  <si>
    <t>出租车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</si>
  <si>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</si>
  <si>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</si>
  <si>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</si>
  <si>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</si>
  <si>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</si>
  <si>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 xml:space="preserve">国航白金卡 </t>
  </si>
  <si>
    <t>需有客户邮件确认，并抄送合规部。</t>
  </si>
  <si>
    <t>客户使用费用合计</t>
  </si>
  <si>
    <t>活动餐费</t>
  </si>
  <si>
    <t>丽华盒饭</t>
  </si>
  <si>
    <t>需提供刷卡联、菜单（小票）</t>
  </si>
  <si>
    <t>活动用餐</t>
  </si>
  <si>
    <t>以色列沙龙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</si>
  <si>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</si>
  <si>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</si>
  <si>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</si>
  <si>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</si>
  <si>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礼仪衣服</t>
  </si>
  <si>
    <t>铜牌</t>
  </si>
  <si>
    <t xml:space="preserve">暖宝宝   </t>
  </si>
  <si>
    <t xml:space="preserve">立牌   </t>
  </si>
  <si>
    <t xml:space="preserve">展示手臂   </t>
  </si>
  <si>
    <t xml:space="preserve">展示架   </t>
  </si>
  <si>
    <t xml:space="preserve">讲台   </t>
  </si>
  <si>
    <t xml:space="preserve">台签   </t>
  </si>
  <si>
    <t>京东</t>
  </si>
  <si>
    <t>水果</t>
  </si>
  <si>
    <t>现地采买费用合计</t>
  </si>
  <si>
    <t>第三方人工工资</t>
  </si>
  <si>
    <t>保洁</t>
  </si>
  <si>
    <t xml:space="preserve">司机,导游不得直接付款,要使用地接间接付款
身份证复印件,收条,签字即可,每人超过800元/人,需要补票或交个人所得税。
</t>
  </si>
  <si>
    <t>兼职住宿</t>
  </si>
  <si>
    <t>制图兼职</t>
  </si>
  <si>
    <t>第三方人工工资合计</t>
  </si>
  <si>
    <t>制作费</t>
  </si>
  <si>
    <t xml:space="preserve">图片版权  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</si>
  <si>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</si>
  <si>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</si>
  <si>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</si>
  <si>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</si>
  <si>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</si>
  <si>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</si>
  <si>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</si>
  <si>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</si>
  <si>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大衣租赁</t>
  </si>
  <si>
    <t>电费</t>
  </si>
  <si>
    <t xml:space="preserve">快递 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</si>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</sst>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3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13" fillId="17" borderId="17" applyNumberFormat="0" applyAlignment="0" applyProtection="0">
      <alignment vertical="center"/>
    </xf>
    <xf numFmtId="0" fontId="19" fillId="27" borderId="20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8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10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10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10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10" borderId="13" xfId="50" applyFont="1" applyFill="1" applyBorder="1" applyAlignment="1">
      <alignment horizontal="center" vertical="center"/>
    </xf>
    <xf numFmtId="0" fontId="8" fillId="10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10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10" borderId="1" xfId="50" applyFont="1" applyFill="1" applyBorder="1" applyAlignment="1">
      <alignment horizontal="center" vertical="center" wrapText="1"/>
    </xf>
    <xf numFmtId="0" fontId="8" fillId="10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4714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1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610619469027" defaultRowHeight="13.85"/>
  <cols>
    <col min="1" max="1" width="1.50442477876106" customWidth="1"/>
    <col min="2" max="3" width="2.12389380530973" customWidth="1"/>
    <col min="4" max="4" width="12.1238938053097" customWidth="1"/>
    <col min="5" max="5" width="0.876106194690266" customWidth="1"/>
    <col min="6" max="6" width="18" customWidth="1"/>
    <col min="7" max="7" width="12.5044247787611" customWidth="1"/>
    <col min="8" max="8" width="11.1238938053097" customWidth="1"/>
    <col min="9" max="9" width="1" customWidth="1"/>
    <col min="10" max="10" width="11.8761061946903" customWidth="1"/>
    <col min="11" max="11" width="21.5044247787611" customWidth="1"/>
  </cols>
  <sheetData>
    <row r="1" spans="2:11">
      <c r="B1" s="62"/>
      <c r="C1" s="62"/>
      <c r="D1" s="62"/>
      <c r="E1" s="62"/>
      <c r="F1" s="62"/>
      <c r="G1" s="62"/>
      <c r="H1" s="62"/>
      <c r="I1" s="62"/>
      <c r="J1" s="62"/>
      <c r="K1" s="62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3"/>
      <c r="C4" s="63"/>
      <c r="D4" s="63"/>
      <c r="E4" s="63"/>
      <c r="F4" s="63"/>
      <c r="G4" s="63"/>
      <c r="H4" s="63"/>
      <c r="I4" s="63"/>
      <c r="J4" s="63"/>
      <c r="K4" s="94"/>
    </row>
    <row r="5" ht="20.1" customHeight="1" spans="2:11">
      <c r="B5" s="64"/>
      <c r="C5" s="65"/>
      <c r="D5" s="66" t="s">
        <v>1</v>
      </c>
      <c r="E5" s="66"/>
      <c r="F5" s="67"/>
      <c r="G5" s="67"/>
      <c r="H5" s="66" t="s">
        <v>2</v>
      </c>
      <c r="I5" s="65"/>
      <c r="J5" s="67" t="s">
        <v>3</v>
      </c>
      <c r="K5" s="95"/>
    </row>
    <row r="6" ht="20.1" customHeight="1" spans="2:11">
      <c r="B6" s="68"/>
      <c r="C6" s="69"/>
      <c r="D6" s="70" t="s">
        <v>4</v>
      </c>
      <c r="E6" s="70"/>
      <c r="F6" s="71"/>
      <c r="G6" s="71"/>
      <c r="H6" s="70" t="s">
        <v>5</v>
      </c>
      <c r="I6" s="69"/>
      <c r="J6" s="71" t="s">
        <v>6</v>
      </c>
      <c r="K6" s="96"/>
    </row>
    <row r="7" ht="20.1" customHeight="1" spans="2:11">
      <c r="B7" s="68"/>
      <c r="C7" s="69"/>
      <c r="D7" s="70" t="s">
        <v>7</v>
      </c>
      <c r="E7" s="70"/>
      <c r="F7" s="71"/>
      <c r="G7" s="71"/>
      <c r="H7" s="70" t="s">
        <v>8</v>
      </c>
      <c r="I7" s="97"/>
      <c r="J7" s="98"/>
      <c r="K7" s="96"/>
    </row>
    <row r="8" ht="20.1" customHeight="1" spans="2:11">
      <c r="B8" s="72"/>
      <c r="C8" s="73"/>
      <c r="D8" s="74"/>
      <c r="E8" s="74"/>
      <c r="F8" s="75"/>
      <c r="G8" s="75"/>
      <c r="H8" s="74" t="s">
        <v>9</v>
      </c>
      <c r="I8" s="99"/>
      <c r="J8" s="100"/>
      <c r="K8" s="101"/>
    </row>
    <row r="9" ht="20.1" customHeight="1" spans="2:11">
      <c r="B9" s="76"/>
      <c r="C9" s="76"/>
      <c r="D9" s="76"/>
      <c r="E9" s="76"/>
      <c r="F9" s="76"/>
      <c r="G9" s="76"/>
      <c r="H9" s="76"/>
      <c r="I9" s="76"/>
      <c r="J9" s="76"/>
      <c r="K9" s="76"/>
    </row>
    <row r="10" ht="20.1" customHeight="1" spans="2:11">
      <c r="B10" s="77" t="s">
        <v>10</v>
      </c>
      <c r="C10" s="78"/>
      <c r="D10" s="79" t="s">
        <v>11</v>
      </c>
      <c r="E10" s="79" t="s">
        <v>12</v>
      </c>
      <c r="F10" s="80"/>
      <c r="G10" s="81" t="s">
        <v>13</v>
      </c>
      <c r="H10" s="80" t="s">
        <v>14</v>
      </c>
      <c r="I10" s="79" t="s">
        <v>15</v>
      </c>
      <c r="J10" s="80"/>
      <c r="K10" s="81" t="s">
        <v>16</v>
      </c>
    </row>
    <row r="11" spans="2:11">
      <c r="B11" s="82">
        <v>1</v>
      </c>
      <c r="C11" s="83"/>
      <c r="D11" s="84" t="s">
        <v>17</v>
      </c>
      <c r="E11" s="85" t="s">
        <v>18</v>
      </c>
      <c r="F11" s="85"/>
      <c r="G11" s="86"/>
      <c r="H11" s="86"/>
      <c r="I11" s="79"/>
      <c r="J11" s="80"/>
      <c r="K11" s="102"/>
    </row>
    <row r="12" spans="2:11">
      <c r="B12" s="82">
        <v>2</v>
      </c>
      <c r="C12" s="83"/>
      <c r="D12" s="85" t="s">
        <v>19</v>
      </c>
      <c r="E12" s="85" t="s">
        <v>20</v>
      </c>
      <c r="F12" s="85"/>
      <c r="G12" s="86"/>
      <c r="H12" s="86"/>
      <c r="I12" s="103"/>
      <c r="J12" s="104"/>
      <c r="K12" s="105"/>
    </row>
    <row r="13" spans="2:11">
      <c r="B13" s="82">
        <v>3</v>
      </c>
      <c r="C13" s="83"/>
      <c r="D13" s="85"/>
      <c r="E13" s="85" t="s">
        <v>20</v>
      </c>
      <c r="F13" s="85"/>
      <c r="G13" s="86"/>
      <c r="H13" s="86"/>
      <c r="I13" s="103"/>
      <c r="J13" s="104"/>
      <c r="K13" s="105"/>
    </row>
    <row r="14" spans="2:11">
      <c r="B14" s="82">
        <v>4</v>
      </c>
      <c r="C14" s="83"/>
      <c r="D14" s="85"/>
      <c r="E14" s="85" t="s">
        <v>20</v>
      </c>
      <c r="F14" s="85"/>
      <c r="G14" s="86"/>
      <c r="H14" s="86"/>
      <c r="I14" s="103"/>
      <c r="J14" s="104"/>
      <c r="K14" s="105"/>
    </row>
    <row r="15" spans="2:11">
      <c r="B15" s="82">
        <v>5</v>
      </c>
      <c r="C15" s="83"/>
      <c r="D15" s="85"/>
      <c r="E15" s="85" t="s">
        <v>20</v>
      </c>
      <c r="F15" s="85"/>
      <c r="G15" s="86"/>
      <c r="H15" s="86"/>
      <c r="I15" s="103"/>
      <c r="J15" s="104"/>
      <c r="K15" s="105"/>
    </row>
    <row r="16" spans="2:11">
      <c r="B16" s="82">
        <v>6</v>
      </c>
      <c r="C16" s="83"/>
      <c r="D16" s="85"/>
      <c r="E16" s="85" t="s">
        <v>20</v>
      </c>
      <c r="F16" s="85"/>
      <c r="G16" s="86"/>
      <c r="H16" s="86"/>
      <c r="I16" s="103"/>
      <c r="J16" s="104"/>
      <c r="K16" s="105"/>
    </row>
    <row r="17" spans="2:11">
      <c r="B17" s="82">
        <v>7</v>
      </c>
      <c r="C17" s="83"/>
      <c r="D17" s="85"/>
      <c r="E17" s="85" t="s">
        <v>20</v>
      </c>
      <c r="F17" s="85"/>
      <c r="G17" s="86"/>
      <c r="H17" s="86"/>
      <c r="I17" s="103"/>
      <c r="J17" s="104"/>
      <c r="K17" s="105"/>
    </row>
    <row r="18" spans="2:11">
      <c r="B18" s="82">
        <v>8</v>
      </c>
      <c r="C18" s="83"/>
      <c r="D18" s="85"/>
      <c r="E18" s="85" t="s">
        <v>20</v>
      </c>
      <c r="F18" s="85"/>
      <c r="G18" s="86"/>
      <c r="H18" s="86"/>
      <c r="I18" s="103"/>
      <c r="J18" s="104"/>
      <c r="K18" s="105"/>
    </row>
    <row r="19" spans="2:11">
      <c r="B19" s="82">
        <v>9</v>
      </c>
      <c r="C19" s="83"/>
      <c r="D19" s="87" t="s">
        <v>21</v>
      </c>
      <c r="E19" s="85" t="s">
        <v>21</v>
      </c>
      <c r="F19" s="85"/>
      <c r="G19" s="86"/>
      <c r="H19" s="86"/>
      <c r="I19" s="103"/>
      <c r="J19" s="104"/>
      <c r="K19" s="106"/>
    </row>
    <row r="20" spans="2:11">
      <c r="B20" s="82">
        <v>10</v>
      </c>
      <c r="C20" s="83"/>
      <c r="D20" s="87"/>
      <c r="E20" s="85" t="s">
        <v>21</v>
      </c>
      <c r="F20" s="85"/>
      <c r="G20" s="86"/>
      <c r="H20" s="86"/>
      <c r="I20" s="103"/>
      <c r="J20" s="104"/>
      <c r="K20" s="105"/>
    </row>
    <row r="21" spans="2:11">
      <c r="B21" s="82">
        <v>11</v>
      </c>
      <c r="C21" s="83"/>
      <c r="D21" s="87"/>
      <c r="E21" s="85" t="s">
        <v>21</v>
      </c>
      <c r="F21" s="85"/>
      <c r="G21" s="86"/>
      <c r="H21" s="86"/>
      <c r="I21" s="103"/>
      <c r="J21" s="104"/>
      <c r="K21" s="105"/>
    </row>
    <row r="22" spans="2:11">
      <c r="B22" s="82">
        <v>12</v>
      </c>
      <c r="C22" s="83"/>
      <c r="D22" s="88" t="s">
        <v>22</v>
      </c>
      <c r="E22" s="85" t="s">
        <v>23</v>
      </c>
      <c r="F22" s="85"/>
      <c r="G22" s="86"/>
      <c r="H22" s="86"/>
      <c r="I22" s="103"/>
      <c r="J22" s="104"/>
      <c r="K22" s="105"/>
    </row>
    <row r="23" ht="20.1" customHeight="1" spans="2:11">
      <c r="B23" s="79" t="s">
        <v>24</v>
      </c>
      <c r="C23" s="89"/>
      <c r="D23" s="89"/>
      <c r="E23" s="89"/>
      <c r="F23" s="80"/>
      <c r="G23" s="90">
        <f>SUM(G11:G22)</f>
        <v>0</v>
      </c>
      <c r="H23" s="90">
        <f>SUM(H11:H22)</f>
        <v>0</v>
      </c>
      <c r="I23" s="107">
        <f>SUM(I11:J22)</f>
        <v>0</v>
      </c>
      <c r="J23" s="108"/>
      <c r="K23" s="109"/>
    </row>
    <row r="24" ht="20.1" customHeight="1" spans="2:11">
      <c r="B24" s="76"/>
      <c r="C24" s="76"/>
      <c r="D24" s="76"/>
      <c r="E24" s="76"/>
      <c r="F24" s="76"/>
      <c r="G24" s="76"/>
      <c r="H24" s="76"/>
      <c r="I24" s="76"/>
      <c r="J24" s="110"/>
      <c r="K24" s="76"/>
    </row>
    <row r="25" ht="20.1" customHeight="1" spans="2:11">
      <c r="B25" s="81" t="s">
        <v>14</v>
      </c>
      <c r="C25" s="81"/>
      <c r="D25" s="81"/>
      <c r="E25" s="81"/>
      <c r="F25" s="81"/>
      <c r="G25" s="81" t="s">
        <v>25</v>
      </c>
      <c r="H25" s="81"/>
      <c r="I25" s="81"/>
      <c r="J25" s="81"/>
      <c r="K25" s="81" t="s">
        <v>26</v>
      </c>
    </row>
    <row r="26" ht="20.1" customHeight="1" spans="2:11">
      <c r="B26" s="91">
        <f>H23</f>
        <v>0</v>
      </c>
      <c r="C26" s="91"/>
      <c r="D26" s="91"/>
      <c r="E26" s="91"/>
      <c r="F26" s="91"/>
      <c r="G26" s="91">
        <f>I23</f>
        <v>0</v>
      </c>
      <c r="H26" s="91"/>
      <c r="I26" s="91"/>
      <c r="J26" s="91"/>
      <c r="K26" s="111">
        <f>SUM(B26:J26)</f>
        <v>0</v>
      </c>
    </row>
    <row r="27" ht="20.1" customHeight="1" spans="2:11"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ht="20.1" customHeight="1" spans="2:11">
      <c r="B28" s="76" t="s">
        <v>27</v>
      </c>
      <c r="C28" s="76"/>
      <c r="D28" s="76"/>
      <c r="E28" s="76"/>
      <c r="F28" s="76" t="s">
        <v>28</v>
      </c>
      <c r="G28" s="76" t="s">
        <v>29</v>
      </c>
      <c r="H28" s="76"/>
      <c r="I28" s="76"/>
      <c r="J28" s="76" t="s">
        <v>30</v>
      </c>
      <c r="K28" s="76"/>
    </row>
    <row r="31" ht="17.6" spans="1:11">
      <c r="A31" s="4" t="s">
        <v>31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64"/>
      <c r="C33" s="65"/>
      <c r="D33" s="66" t="s">
        <v>1</v>
      </c>
      <c r="E33" s="66"/>
      <c r="F33" s="67"/>
      <c r="G33" s="67"/>
      <c r="H33" s="66" t="s">
        <v>2</v>
      </c>
      <c r="I33" s="65"/>
      <c r="J33" s="67"/>
      <c r="K33" s="95"/>
    </row>
    <row r="34" ht="20.1" customHeight="1" spans="2:11">
      <c r="B34" s="68"/>
      <c r="C34" s="69"/>
      <c r="D34" s="70" t="s">
        <v>4</v>
      </c>
      <c r="E34" s="70"/>
      <c r="F34" s="71"/>
      <c r="G34" s="71"/>
      <c r="H34" s="70" t="s">
        <v>5</v>
      </c>
      <c r="I34" s="69"/>
      <c r="J34" s="71"/>
      <c r="K34" s="96"/>
    </row>
    <row r="35" ht="20.1" customHeight="1" spans="2:11">
      <c r="B35" s="68"/>
      <c r="C35" s="69"/>
      <c r="D35" s="70" t="s">
        <v>7</v>
      </c>
      <c r="E35" s="70"/>
      <c r="F35" s="71"/>
      <c r="G35" s="71"/>
      <c r="H35" s="70" t="s">
        <v>8</v>
      </c>
      <c r="I35" s="97"/>
      <c r="J35" s="98"/>
      <c r="K35" s="96"/>
    </row>
    <row r="36" ht="20.1" customHeight="1" spans="2:11">
      <c r="B36" s="72"/>
      <c r="C36" s="73"/>
      <c r="D36" s="74"/>
      <c r="E36" s="74"/>
      <c r="F36" s="75"/>
      <c r="G36" s="75"/>
      <c r="H36" s="74" t="s">
        <v>9</v>
      </c>
      <c r="I36" s="99"/>
      <c r="J36" s="75"/>
      <c r="K36" s="101"/>
    </row>
    <row r="37" ht="20.1" customHeight="1"/>
    <row r="38" ht="20.1" customHeight="1" spans="2:11">
      <c r="B38" s="85"/>
      <c r="C38" s="85"/>
      <c r="D38" s="92" t="s">
        <v>32</v>
      </c>
      <c r="E38" s="85" t="s">
        <v>33</v>
      </c>
      <c r="F38" s="85"/>
      <c r="G38" s="86" t="s">
        <v>34</v>
      </c>
      <c r="H38" s="86" t="s">
        <v>35</v>
      </c>
      <c r="I38" s="86" t="s">
        <v>24</v>
      </c>
      <c r="J38" s="86"/>
      <c r="K38" s="112" t="s">
        <v>16</v>
      </c>
    </row>
    <row r="39" spans="2:11">
      <c r="B39" s="85">
        <v>1</v>
      </c>
      <c r="C39" s="85"/>
      <c r="D39" s="92">
        <f>F34</f>
        <v>0</v>
      </c>
      <c r="E39" s="85"/>
      <c r="F39" s="85"/>
      <c r="G39" s="86"/>
      <c r="H39" s="86"/>
      <c r="I39" s="103"/>
      <c r="J39" s="104"/>
      <c r="K39" s="112"/>
    </row>
    <row r="40" ht="20.1" customHeight="1" spans="2:11">
      <c r="B40" s="85">
        <v>2</v>
      </c>
      <c r="C40" s="85"/>
      <c r="D40" s="92">
        <f>F34</f>
        <v>0</v>
      </c>
      <c r="E40" s="85"/>
      <c r="F40" s="85"/>
      <c r="G40" s="86"/>
      <c r="H40" s="86"/>
      <c r="I40" s="103"/>
      <c r="J40" s="104"/>
      <c r="K40" s="112"/>
    </row>
    <row r="41" ht="20.1" customHeight="1" spans="2:11">
      <c r="B41" s="85">
        <v>3</v>
      </c>
      <c r="C41" s="85"/>
      <c r="D41" s="93"/>
      <c r="E41" s="85"/>
      <c r="F41" s="85"/>
      <c r="G41" s="86"/>
      <c r="H41" s="86"/>
      <c r="I41" s="103"/>
      <c r="J41" s="104"/>
      <c r="K41" s="105"/>
    </row>
    <row r="42" ht="20.1" customHeight="1" spans="2:11">
      <c r="B42" s="79" t="s">
        <v>24</v>
      </c>
      <c r="C42" s="89"/>
      <c r="D42" s="89"/>
      <c r="E42" s="89"/>
      <c r="F42" s="80"/>
      <c r="G42" s="90"/>
      <c r="H42" s="90"/>
      <c r="I42" s="107">
        <f>SUM(I39:J41)</f>
        <v>0</v>
      </c>
      <c r="J42" s="108"/>
      <c r="K42" s="109"/>
    </row>
    <row r="43" ht="20.1" customHeight="1" spans="2:11">
      <c r="B43" s="76" t="s">
        <v>27</v>
      </c>
      <c r="C43" s="76"/>
      <c r="D43" s="76"/>
      <c r="E43" s="76"/>
      <c r="F43" s="76" t="s">
        <v>28</v>
      </c>
      <c r="G43" s="76" t="s">
        <v>29</v>
      </c>
      <c r="H43" s="76"/>
      <c r="I43" s="76"/>
      <c r="J43" s="76" t="s">
        <v>30</v>
      </c>
      <c r="K43" s="7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9" workbookViewId="0">
      <selection activeCell="J62" sqref="J62"/>
    </sheetView>
  </sheetViews>
  <sheetFormatPr defaultColWidth="8.87610619469027" defaultRowHeight="21" customHeight="1"/>
  <cols>
    <col min="1" max="1" width="8.87610619469027" style="2"/>
    <col min="2" max="2" width="16.5044247787611" customWidth="1"/>
    <col min="3" max="3" width="13.1238938053097" style="3" customWidth="1"/>
    <col min="4" max="4" width="8.87610619469027" style="2"/>
    <col min="5" max="5" width="16.2477876106195" style="2" customWidth="1"/>
    <col min="6" max="6" width="12" customWidth="1"/>
    <col min="7" max="7" width="11.5044247787611" customWidth="1"/>
    <col min="8" max="8" width="11.8761061946903" customWidth="1"/>
    <col min="9" max="9" width="24.8761061946903" customWidth="1"/>
    <col min="10" max="10" width="39.5044247787611" customWidth="1"/>
  </cols>
  <sheetData>
    <row r="2" customHeight="1" spans="3:12">
      <c r="C2" s="4" t="s">
        <v>36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37</v>
      </c>
      <c r="I4" s="5"/>
      <c r="J4" s="5" t="s">
        <v>38</v>
      </c>
    </row>
    <row r="5" customHeight="1" spans="8:10">
      <c r="H5" s="6"/>
      <c r="I5" s="6"/>
      <c r="J5" s="6"/>
    </row>
    <row r="6" customHeight="1" spans="1:10">
      <c r="A6" s="7" t="s">
        <v>10</v>
      </c>
      <c r="B6" s="8" t="s">
        <v>39</v>
      </c>
      <c r="C6" s="9" t="s">
        <v>40</v>
      </c>
      <c r="D6" s="9"/>
      <c r="E6" s="9"/>
      <c r="F6" s="10" t="s">
        <v>41</v>
      </c>
      <c r="G6" s="10"/>
      <c r="H6" s="10"/>
      <c r="I6" s="10"/>
      <c r="J6" s="8" t="s">
        <v>42</v>
      </c>
    </row>
    <row r="7" customHeight="1" spans="1:10">
      <c r="A7" s="7"/>
      <c r="B7" s="8"/>
      <c r="C7" s="11" t="s">
        <v>43</v>
      </c>
      <c r="D7" s="12" t="s">
        <v>44</v>
      </c>
      <c r="E7" s="9" t="s">
        <v>45</v>
      </c>
      <c r="F7" s="10" t="s">
        <v>46</v>
      </c>
      <c r="G7" s="10" t="s">
        <v>47</v>
      </c>
      <c r="H7" s="10" t="s">
        <v>48</v>
      </c>
      <c r="I7" s="10" t="s">
        <v>49</v>
      </c>
      <c r="J7" s="8"/>
    </row>
    <row r="8" customHeight="1" spans="1:10">
      <c r="A8" s="13">
        <v>1</v>
      </c>
      <c r="B8" s="14" t="s">
        <v>50</v>
      </c>
      <c r="C8" s="15">
        <v>0</v>
      </c>
      <c r="D8" s="13">
        <v>0</v>
      </c>
      <c r="E8" s="16">
        <f>C8*D8</f>
        <v>0</v>
      </c>
      <c r="F8" s="15">
        <v>3618.31</v>
      </c>
      <c r="G8" s="15">
        <v>0</v>
      </c>
      <c r="H8" s="17">
        <f>F8+G8</f>
        <v>3618.31</v>
      </c>
      <c r="I8" s="39" t="s">
        <v>51</v>
      </c>
      <c r="J8" s="40" t="s">
        <v>52</v>
      </c>
    </row>
    <row r="9" customHeight="1" spans="1:12">
      <c r="A9" s="13"/>
      <c r="B9" s="14"/>
      <c r="C9" s="15"/>
      <c r="D9" s="13"/>
      <c r="E9" s="16"/>
      <c r="F9" s="15">
        <v>4093</v>
      </c>
      <c r="G9" s="15">
        <v>0</v>
      </c>
      <c r="H9" s="17">
        <f>F9+G9</f>
        <v>4093</v>
      </c>
      <c r="I9" s="39" t="s">
        <v>53</v>
      </c>
      <c r="J9" s="41"/>
      <c r="L9">
        <v>7178</v>
      </c>
    </row>
    <row r="10" customHeight="1" spans="1:10">
      <c r="A10" s="13"/>
      <c r="B10" s="14"/>
      <c r="C10" s="15"/>
      <c r="D10" s="13"/>
      <c r="E10" s="16"/>
      <c r="F10" s="15">
        <v>45</v>
      </c>
      <c r="G10" s="15">
        <v>0</v>
      </c>
      <c r="H10" s="17">
        <f>F10+G10</f>
        <v>45</v>
      </c>
      <c r="I10" s="42" t="s">
        <v>54</v>
      </c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7">
        <f>F11+G11</f>
        <v>0</v>
      </c>
      <c r="I11" s="39"/>
      <c r="J11" s="41"/>
    </row>
    <row r="12" s="1" customFormat="1" customHeight="1" spans="1:10">
      <c r="A12" s="18"/>
      <c r="B12" s="19" t="s">
        <v>55</v>
      </c>
      <c r="C12" s="20">
        <f>SUM(C8)</f>
        <v>0</v>
      </c>
      <c r="D12" s="21">
        <f>SUM(D8)</f>
        <v>0</v>
      </c>
      <c r="E12" s="21">
        <f>SUM(E8)</f>
        <v>0</v>
      </c>
      <c r="F12" s="20">
        <f>SUM(F8:F11)</f>
        <v>7756.31</v>
      </c>
      <c r="G12" s="20">
        <f>SUM(G8:G11)</f>
        <v>0</v>
      </c>
      <c r="H12" s="20">
        <f>SUM(H8:H11)</f>
        <v>7756.31</v>
      </c>
      <c r="I12" s="43"/>
      <c r="J12" s="44"/>
    </row>
    <row r="13" customHeight="1" spans="1:10">
      <c r="A13" s="22">
        <v>2</v>
      </c>
      <c r="B13" s="23" t="s">
        <v>56</v>
      </c>
      <c r="C13" s="24">
        <v>0</v>
      </c>
      <c r="D13" s="22">
        <v>0</v>
      </c>
      <c r="E13" s="24">
        <f>C13*D13</f>
        <v>0</v>
      </c>
      <c r="F13" s="15">
        <v>0</v>
      </c>
      <c r="G13" s="15">
        <v>0</v>
      </c>
      <c r="H13" s="15">
        <f>F13+G13</f>
        <v>0</v>
      </c>
      <c r="I13" s="45"/>
      <c r="J13" s="40" t="s">
        <v>57</v>
      </c>
    </row>
    <row r="14" customHeight="1" spans="1:10">
      <c r="A14" s="25"/>
      <c r="B14" s="26"/>
      <c r="C14" s="27"/>
      <c r="D14" s="25"/>
      <c r="E14" s="27"/>
      <c r="F14" s="15">
        <v>0</v>
      </c>
      <c r="G14" s="15">
        <v>0</v>
      </c>
      <c r="H14" s="15">
        <f t="shared" ref="H14" si="0">F14+G14</f>
        <v>0</v>
      </c>
      <c r="I14" s="45"/>
      <c r="J14" s="41"/>
    </row>
    <row r="15" s="1" customFormat="1" customHeight="1" spans="1:10">
      <c r="A15" s="18"/>
      <c r="B15" s="19" t="s">
        <v>58</v>
      </c>
      <c r="C15" s="20">
        <f>SUM(C13)</f>
        <v>0</v>
      </c>
      <c r="D15" s="21">
        <f>SUM(D13)</f>
        <v>0</v>
      </c>
      <c r="E15" s="21">
        <f>SUM(E13)</f>
        <v>0</v>
      </c>
      <c r="F15" s="20">
        <f>SUM(F13:F14)</f>
        <v>0</v>
      </c>
      <c r="G15" s="20">
        <f>SUM(G13:G14)</f>
        <v>0</v>
      </c>
      <c r="H15" s="20">
        <f>SUM(H13:H14)</f>
        <v>0</v>
      </c>
      <c r="I15" s="43"/>
      <c r="J15" s="44"/>
    </row>
    <row r="16" customHeight="1" spans="1:10">
      <c r="A16" s="22">
        <v>3</v>
      </c>
      <c r="B16" s="23" t="s">
        <v>59</v>
      </c>
      <c r="C16" s="24">
        <v>0</v>
      </c>
      <c r="D16" s="22">
        <v>0</v>
      </c>
      <c r="E16" s="24">
        <f>C16*D16</f>
        <v>0</v>
      </c>
      <c r="F16" s="28">
        <v>0</v>
      </c>
      <c r="G16" s="17">
        <v>4900</v>
      </c>
      <c r="H16" s="17">
        <f>F16+G16</f>
        <v>4900</v>
      </c>
      <c r="I16" s="46" t="s">
        <v>60</v>
      </c>
      <c r="J16" s="47" t="s">
        <v>61</v>
      </c>
    </row>
    <row r="17" customHeight="1" spans="1:10">
      <c r="A17" s="29"/>
      <c r="B17" s="30"/>
      <c r="C17" s="31"/>
      <c r="D17" s="29"/>
      <c r="E17" s="31"/>
      <c r="F17" s="15">
        <v>0</v>
      </c>
      <c r="G17" s="15">
        <v>0</v>
      </c>
      <c r="H17" s="15">
        <f>F17+G17</f>
        <v>0</v>
      </c>
      <c r="I17" s="45"/>
      <c r="J17" s="48"/>
    </row>
    <row r="18" customHeight="1" spans="1:10">
      <c r="A18" s="29"/>
      <c r="B18" s="30"/>
      <c r="C18" s="31"/>
      <c r="D18" s="29"/>
      <c r="E18" s="31"/>
      <c r="F18" s="15">
        <v>0</v>
      </c>
      <c r="G18" s="15">
        <v>0</v>
      </c>
      <c r="H18" s="15">
        <f>F18+G18</f>
        <v>0</v>
      </c>
      <c r="I18" s="45"/>
      <c r="J18" s="48"/>
    </row>
    <row r="19" customHeight="1" spans="1:10">
      <c r="A19" s="29"/>
      <c r="B19" s="30"/>
      <c r="C19" s="31"/>
      <c r="D19" s="29"/>
      <c r="E19" s="31"/>
      <c r="F19" s="15">
        <v>0</v>
      </c>
      <c r="G19" s="15">
        <v>0</v>
      </c>
      <c r="H19" s="15">
        <f>F19+G19</f>
        <v>0</v>
      </c>
      <c r="I19" s="45"/>
      <c r="J19" s="48"/>
    </row>
    <row r="20" s="1" customFormat="1" customHeight="1" spans="1:10">
      <c r="A20" s="18"/>
      <c r="B20" s="19" t="s">
        <v>62</v>
      </c>
      <c r="C20" s="20">
        <f>SUM(C16)</f>
        <v>0</v>
      </c>
      <c r="D20" s="21">
        <f t="shared" ref="D20:E20" si="1">SUM(D16)</f>
        <v>0</v>
      </c>
      <c r="E20" s="21">
        <f t="shared" si="1"/>
        <v>0</v>
      </c>
      <c r="F20" s="20">
        <f>SUM(F16:F19)</f>
        <v>0</v>
      </c>
      <c r="G20" s="20">
        <f>SUM(G16:G19)</f>
        <v>4900</v>
      </c>
      <c r="H20" s="20">
        <f>SUM(H16:H19)</f>
        <v>4900</v>
      </c>
      <c r="I20" s="43"/>
      <c r="J20" s="49"/>
    </row>
    <row r="21" ht="19.9" customHeight="1" spans="1:10">
      <c r="A21" s="13">
        <v>4</v>
      </c>
      <c r="B21" s="14" t="s">
        <v>63</v>
      </c>
      <c r="C21" s="15">
        <v>40000</v>
      </c>
      <c r="D21" s="13">
        <v>1</v>
      </c>
      <c r="E21" s="16">
        <f>C21*D21</f>
        <v>40000</v>
      </c>
      <c r="F21" s="15">
        <v>10000</v>
      </c>
      <c r="G21" s="15">
        <v>0</v>
      </c>
      <c r="H21" s="17">
        <f>F21+G21</f>
        <v>10000</v>
      </c>
      <c r="I21" s="39" t="s">
        <v>64</v>
      </c>
      <c r="J21" s="47" t="s">
        <v>65</v>
      </c>
    </row>
    <row r="22" ht="19.9" customHeight="1" spans="1:10">
      <c r="A22" s="13"/>
      <c r="B22" s="14"/>
      <c r="C22" s="15"/>
      <c r="D22" s="13"/>
      <c r="E22" s="16"/>
      <c r="F22" s="28">
        <v>5861.05</v>
      </c>
      <c r="G22" s="17">
        <v>1337.94</v>
      </c>
      <c r="H22" s="17">
        <f>F22+G22</f>
        <v>7198.99</v>
      </c>
      <c r="I22" s="50" t="s">
        <v>66</v>
      </c>
      <c r="J22" s="48"/>
    </row>
    <row r="23" customHeight="1" spans="1:10">
      <c r="A23" s="13"/>
      <c r="B23" s="14"/>
      <c r="C23" s="15"/>
      <c r="D23" s="13"/>
      <c r="E23" s="16"/>
      <c r="F23" s="15">
        <v>2935.1</v>
      </c>
      <c r="G23" s="17">
        <v>0</v>
      </c>
      <c r="H23" s="17">
        <f>F23+G23</f>
        <v>2935.1</v>
      </c>
      <c r="I23" s="50" t="s">
        <v>67</v>
      </c>
      <c r="J23" s="48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39"/>
      <c r="J24" s="48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8"/>
    </row>
    <row r="26" s="1" customFormat="1" customHeight="1" spans="1:10">
      <c r="A26" s="18"/>
      <c r="B26" s="19" t="s">
        <v>68</v>
      </c>
      <c r="C26" s="20">
        <f>C21</f>
        <v>40000</v>
      </c>
      <c r="D26" s="21">
        <f>D21</f>
        <v>1</v>
      </c>
      <c r="E26" s="21">
        <f>E21</f>
        <v>40000</v>
      </c>
      <c r="F26" s="20">
        <f>SUM(F21:F25)</f>
        <v>18796.15</v>
      </c>
      <c r="G26" s="20">
        <f>SUM(G21:G25)</f>
        <v>1337.94</v>
      </c>
      <c r="H26" s="20">
        <f>SUM(H21:H25)</f>
        <v>20134.09</v>
      </c>
      <c r="I26" s="43"/>
      <c r="J26" s="49"/>
    </row>
    <row r="27" customHeight="1" spans="1:10">
      <c r="A27" s="22">
        <v>5</v>
      </c>
      <c r="B27" s="23" t="s">
        <v>69</v>
      </c>
      <c r="C27" s="24">
        <v>60000</v>
      </c>
      <c r="D27" s="22">
        <v>1</v>
      </c>
      <c r="E27" s="16">
        <f>C27*D27</f>
        <v>60000</v>
      </c>
      <c r="F27" s="17">
        <v>7872</v>
      </c>
      <c r="G27" s="17">
        <v>0</v>
      </c>
      <c r="H27" s="17">
        <f>F27+G27</f>
        <v>7872</v>
      </c>
      <c r="I27" s="39" t="s">
        <v>70</v>
      </c>
      <c r="J27" s="51" t="s">
        <v>71</v>
      </c>
    </row>
    <row r="28" customHeight="1" spans="1:10">
      <c r="A28" s="29"/>
      <c r="B28" s="30"/>
      <c r="C28" s="31"/>
      <c r="D28" s="29"/>
      <c r="E28" s="16"/>
      <c r="F28" s="17">
        <v>2348</v>
      </c>
      <c r="G28" s="17">
        <v>0</v>
      </c>
      <c r="H28" s="17">
        <f t="shared" ref="H28:H37" si="2">F28+G28</f>
        <v>2348</v>
      </c>
      <c r="I28" s="42" t="s">
        <v>72</v>
      </c>
      <c r="J28" s="52"/>
    </row>
    <row r="29" customHeight="1" spans="1:10">
      <c r="A29" s="29"/>
      <c r="B29" s="30"/>
      <c r="C29" s="31"/>
      <c r="D29" s="29"/>
      <c r="E29" s="16"/>
      <c r="F29" s="17">
        <v>1455</v>
      </c>
      <c r="G29" s="17">
        <v>0</v>
      </c>
      <c r="H29" s="17">
        <f t="shared" si="2"/>
        <v>1455</v>
      </c>
      <c r="I29" s="46" t="s">
        <v>73</v>
      </c>
      <c r="J29" s="52"/>
    </row>
    <row r="30" customHeight="1" spans="1:10">
      <c r="A30" s="29"/>
      <c r="B30" s="30"/>
      <c r="C30" s="31"/>
      <c r="D30" s="29"/>
      <c r="E30" s="16"/>
      <c r="F30" s="32">
        <v>69.4</v>
      </c>
      <c r="G30" s="32">
        <v>0</v>
      </c>
      <c r="H30" s="17">
        <f t="shared" si="2"/>
        <v>69.4</v>
      </c>
      <c r="I30" s="42" t="s">
        <v>74</v>
      </c>
      <c r="J30" s="52"/>
    </row>
    <row r="31" customHeight="1" spans="1:10">
      <c r="A31" s="29"/>
      <c r="B31" s="30"/>
      <c r="C31" s="31"/>
      <c r="D31" s="29"/>
      <c r="E31" s="16"/>
      <c r="F31" s="32">
        <v>78.93</v>
      </c>
      <c r="G31" s="32">
        <v>0</v>
      </c>
      <c r="H31" s="17">
        <f t="shared" si="2"/>
        <v>78.93</v>
      </c>
      <c r="I31" s="42" t="s">
        <v>75</v>
      </c>
      <c r="J31" s="52"/>
    </row>
    <row r="32" customHeight="1" spans="1:10">
      <c r="A32" s="29"/>
      <c r="B32" s="30"/>
      <c r="C32" s="31"/>
      <c r="D32" s="29"/>
      <c r="E32" s="16"/>
      <c r="F32" s="32">
        <v>0</v>
      </c>
      <c r="G32" s="32">
        <v>64</v>
      </c>
      <c r="H32" s="17">
        <f t="shared" si="2"/>
        <v>64</v>
      </c>
      <c r="I32" s="42" t="s">
        <v>76</v>
      </c>
      <c r="J32" s="52"/>
    </row>
    <row r="33" customHeight="1" spans="1:10">
      <c r="A33" s="29"/>
      <c r="B33" s="30"/>
      <c r="C33" s="31"/>
      <c r="D33" s="29"/>
      <c r="E33" s="16"/>
      <c r="F33" s="32">
        <v>65.78</v>
      </c>
      <c r="G33" s="32">
        <v>0</v>
      </c>
      <c r="H33" s="17">
        <f t="shared" si="2"/>
        <v>65.78</v>
      </c>
      <c r="I33" s="42" t="s">
        <v>77</v>
      </c>
      <c r="J33" s="52"/>
    </row>
    <row r="34" customHeight="1" spans="1:10">
      <c r="A34" s="29"/>
      <c r="B34" s="30"/>
      <c r="C34" s="31"/>
      <c r="D34" s="29"/>
      <c r="E34" s="16"/>
      <c r="F34" s="32">
        <v>0</v>
      </c>
      <c r="G34" s="32">
        <v>127.94</v>
      </c>
      <c r="H34" s="17">
        <f>F34+G34</f>
        <v>127.94</v>
      </c>
      <c r="I34" s="42" t="s">
        <v>78</v>
      </c>
      <c r="J34" s="52"/>
    </row>
    <row r="35" customHeight="1" spans="1:10">
      <c r="A35" s="29"/>
      <c r="B35" s="30"/>
      <c r="C35" s="31"/>
      <c r="D35" s="29"/>
      <c r="E35" s="16"/>
      <c r="F35" s="32">
        <v>101.98</v>
      </c>
      <c r="G35" s="32">
        <v>0</v>
      </c>
      <c r="H35" s="17">
        <f t="shared" si="2"/>
        <v>101.98</v>
      </c>
      <c r="I35" s="42" t="s">
        <v>79</v>
      </c>
      <c r="J35" s="52"/>
    </row>
    <row r="36" customHeight="1" spans="1:10">
      <c r="A36" s="29"/>
      <c r="B36" s="30"/>
      <c r="C36" s="31"/>
      <c r="D36" s="29"/>
      <c r="E36" s="16"/>
      <c r="F36" s="32">
        <v>3238.81</v>
      </c>
      <c r="G36" s="32">
        <v>0</v>
      </c>
      <c r="H36" s="17">
        <f t="shared" si="2"/>
        <v>3238.81</v>
      </c>
      <c r="I36" s="39" t="s">
        <v>80</v>
      </c>
      <c r="J36" s="52"/>
    </row>
    <row r="37" customHeight="1" spans="1:10">
      <c r="A37" s="29"/>
      <c r="B37" s="30"/>
      <c r="C37" s="31"/>
      <c r="D37" s="29"/>
      <c r="E37" s="16"/>
      <c r="F37" s="17">
        <v>2214.7</v>
      </c>
      <c r="G37" s="32">
        <v>0</v>
      </c>
      <c r="H37" s="32">
        <f t="shared" si="2"/>
        <v>2214.7</v>
      </c>
      <c r="I37" s="39" t="s">
        <v>81</v>
      </c>
      <c r="J37" s="52"/>
    </row>
    <row r="38" s="1" customFormat="1" customHeight="1" spans="1:10">
      <c r="A38" s="18"/>
      <c r="B38" s="19" t="s">
        <v>82</v>
      </c>
      <c r="C38" s="20">
        <f>SUM(C27:C37)</f>
        <v>60000</v>
      </c>
      <c r="D38" s="21">
        <f t="shared" ref="D38" si="3">SUM(D27)</f>
        <v>1</v>
      </c>
      <c r="E38" s="21">
        <f>E27</f>
        <v>60000</v>
      </c>
      <c r="F38" s="20">
        <f>SUM(F27:F37)</f>
        <v>17444.6</v>
      </c>
      <c r="G38" s="20">
        <f>SUM(G27:G37)</f>
        <v>191.94</v>
      </c>
      <c r="H38" s="20">
        <f>SUM(H27:H37)</f>
        <v>17636.54</v>
      </c>
      <c r="I38" s="43"/>
      <c r="J38" s="53"/>
    </row>
    <row r="39" customHeight="1" spans="1:10">
      <c r="A39" s="13">
        <v>6</v>
      </c>
      <c r="B39" s="14" t="s">
        <v>83</v>
      </c>
      <c r="C39" s="15">
        <v>0</v>
      </c>
      <c r="D39" s="13">
        <v>0</v>
      </c>
      <c r="E39" s="16">
        <f>C39*D39</f>
        <v>0</v>
      </c>
      <c r="F39" s="17">
        <v>4200</v>
      </c>
      <c r="G39" s="17">
        <v>0</v>
      </c>
      <c r="H39" s="17">
        <f t="shared" ref="H39:H43" si="4">F39+G39</f>
        <v>4200</v>
      </c>
      <c r="I39" s="39" t="s">
        <v>84</v>
      </c>
      <c r="J39" s="40" t="s">
        <v>85</v>
      </c>
    </row>
    <row r="40" customHeight="1" spans="1:10">
      <c r="A40" s="13"/>
      <c r="B40" s="14"/>
      <c r="C40" s="15"/>
      <c r="D40" s="13"/>
      <c r="E40" s="16"/>
      <c r="F40" s="32">
        <v>22468</v>
      </c>
      <c r="G40" s="17">
        <v>500</v>
      </c>
      <c r="H40" s="17">
        <f t="shared" si="4"/>
        <v>22968</v>
      </c>
      <c r="I40" s="50" t="s">
        <v>86</v>
      </c>
      <c r="J40" s="48"/>
    </row>
    <row r="41" customHeight="1" spans="1:10">
      <c r="A41" s="13"/>
      <c r="B41" s="14"/>
      <c r="C41" s="15"/>
      <c r="D41" s="13"/>
      <c r="E41" s="16"/>
      <c r="F41" s="32">
        <v>0</v>
      </c>
      <c r="G41" s="17">
        <v>2500</v>
      </c>
      <c r="H41" s="32">
        <f t="shared" si="4"/>
        <v>2500</v>
      </c>
      <c r="I41" s="50" t="s">
        <v>87</v>
      </c>
      <c r="J41" s="48"/>
    </row>
    <row r="42" s="1" customFormat="1" customHeight="1" spans="1:10">
      <c r="A42" s="18"/>
      <c r="B42" s="19" t="s">
        <v>88</v>
      </c>
      <c r="C42" s="20">
        <f>SUM(C39)</f>
        <v>0</v>
      </c>
      <c r="D42" s="21">
        <f t="shared" ref="D42:E42" si="5">SUM(D39)</f>
        <v>0</v>
      </c>
      <c r="E42" s="21">
        <f t="shared" si="5"/>
        <v>0</v>
      </c>
      <c r="F42" s="20">
        <f>SUM(F39:F41)</f>
        <v>26668</v>
      </c>
      <c r="G42" s="20">
        <f>SUM(G39:G41)</f>
        <v>3000</v>
      </c>
      <c r="H42" s="20">
        <f>SUM(H39:H41)</f>
        <v>29668</v>
      </c>
      <c r="I42" s="43"/>
      <c r="J42" s="49"/>
    </row>
    <row r="43" customHeight="1" spans="1:10">
      <c r="A43" s="13">
        <v>7</v>
      </c>
      <c r="B43" s="14" t="s">
        <v>89</v>
      </c>
      <c r="C43" s="15">
        <v>0</v>
      </c>
      <c r="D43" s="13">
        <v>0</v>
      </c>
      <c r="E43" s="16">
        <f>C43*D43</f>
        <v>0</v>
      </c>
      <c r="F43" s="15">
        <v>1074</v>
      </c>
      <c r="G43" s="15">
        <v>0</v>
      </c>
      <c r="H43" s="15">
        <f>F43+G43</f>
        <v>1074</v>
      </c>
      <c r="I43" s="42" t="s">
        <v>90</v>
      </c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ref="H43:H57" si="6">F44+G44</f>
        <v>0</v>
      </c>
      <c r="I44" s="45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6"/>
        <v>0</v>
      </c>
      <c r="I45" s="45"/>
      <c r="J45" s="54"/>
    </row>
    <row r="46" s="1" customFormat="1" customHeight="1" spans="1:10">
      <c r="A46" s="18"/>
      <c r="B46" s="19" t="s">
        <v>91</v>
      </c>
      <c r="C46" s="20">
        <f t="shared" ref="C46:H46" si="7">SUM(C43:C45)</f>
        <v>0</v>
      </c>
      <c r="D46" s="21">
        <f t="shared" si="7"/>
        <v>0</v>
      </c>
      <c r="E46" s="21">
        <f t="shared" si="7"/>
        <v>0</v>
      </c>
      <c r="F46" s="20">
        <f t="shared" si="7"/>
        <v>1074</v>
      </c>
      <c r="G46" s="20">
        <f t="shared" si="7"/>
        <v>0</v>
      </c>
      <c r="H46" s="20">
        <f>SUM(H43:H45)</f>
        <v>1074</v>
      </c>
      <c r="I46" s="43"/>
      <c r="J46" s="55"/>
    </row>
    <row r="47" customHeight="1" spans="1:10">
      <c r="A47" s="13">
        <v>8</v>
      </c>
      <c r="B47" s="14" t="s">
        <v>92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6"/>
        <v>0</v>
      </c>
      <c r="I47" s="45"/>
      <c r="J47" s="47" t="s">
        <v>93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5"/>
      <c r="J48" s="48"/>
    </row>
    <row r="49" s="1" customFormat="1" customHeight="1" spans="1:10">
      <c r="A49" s="18"/>
      <c r="B49" s="19" t="s">
        <v>94</v>
      </c>
      <c r="C49" s="20">
        <f>SUM(C47)</f>
        <v>0</v>
      </c>
      <c r="D49" s="21">
        <f t="shared" ref="D49:E49" si="8">SUM(D47)</f>
        <v>0</v>
      </c>
      <c r="E49" s="21">
        <f t="shared" si="8"/>
        <v>0</v>
      </c>
      <c r="F49" s="20">
        <f>SUM(F47:F48)</f>
        <v>0</v>
      </c>
      <c r="G49" s="20">
        <f t="shared" ref="G49:H49" si="9">SUM(G47:G48)</f>
        <v>0</v>
      </c>
      <c r="H49" s="20">
        <f t="shared" si="9"/>
        <v>0</v>
      </c>
      <c r="I49" s="43"/>
      <c r="J49" s="49"/>
    </row>
    <row r="50" customHeight="1" spans="1:10">
      <c r="A50" s="13">
        <v>9</v>
      </c>
      <c r="B50" s="14" t="s">
        <v>95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6"/>
        <v>0</v>
      </c>
      <c r="I50" s="45"/>
      <c r="J50" s="40" t="s">
        <v>96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6"/>
        <v>0</v>
      </c>
      <c r="I51" s="45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6"/>
        <v>0</v>
      </c>
      <c r="I52" s="45"/>
      <c r="J52" s="41"/>
    </row>
    <row r="53" s="1" customFormat="1" customHeight="1" spans="1:10">
      <c r="A53" s="18"/>
      <c r="B53" s="19" t="s">
        <v>97</v>
      </c>
      <c r="C53" s="20">
        <f>SUM(C50)</f>
        <v>0</v>
      </c>
      <c r="D53" s="21">
        <f t="shared" ref="D53:E53" si="10">SUM(D50)</f>
        <v>0</v>
      </c>
      <c r="E53" s="21">
        <f t="shared" si="10"/>
        <v>0</v>
      </c>
      <c r="F53" s="20">
        <f>SUM(F50:F52)</f>
        <v>0</v>
      </c>
      <c r="G53" s="20">
        <f t="shared" ref="G53:H53" si="11">SUM(G50:G52)</f>
        <v>0</v>
      </c>
      <c r="H53" s="20">
        <f t="shared" si="11"/>
        <v>0</v>
      </c>
      <c r="I53" s="43"/>
      <c r="J53" s="44"/>
    </row>
    <row r="54" customHeight="1" spans="1:10">
      <c r="A54" s="29">
        <v>10</v>
      </c>
      <c r="B54" s="23" t="s">
        <v>22</v>
      </c>
      <c r="C54" s="24">
        <v>0</v>
      </c>
      <c r="D54" s="22">
        <v>0</v>
      </c>
      <c r="E54" s="24">
        <v>0</v>
      </c>
      <c r="F54" s="15">
        <v>512.61</v>
      </c>
      <c r="G54" s="17">
        <v>164.19</v>
      </c>
      <c r="H54" s="32">
        <f>F54+G54</f>
        <v>676.8</v>
      </c>
      <c r="I54" s="46" t="s">
        <v>98</v>
      </c>
      <c r="J54" s="54"/>
    </row>
    <row r="55" customHeight="1" spans="1:10">
      <c r="A55" s="29"/>
      <c r="B55" s="30"/>
      <c r="C55" s="31"/>
      <c r="D55" s="29"/>
      <c r="E55" s="31"/>
      <c r="F55" s="15">
        <v>0</v>
      </c>
      <c r="G55" s="32">
        <v>566</v>
      </c>
      <c r="H55" s="32">
        <f>F55+G55</f>
        <v>566</v>
      </c>
      <c r="I55" s="46" t="s">
        <v>99</v>
      </c>
      <c r="J55" s="54"/>
    </row>
    <row r="56" customHeight="1" spans="1:10">
      <c r="A56" s="29"/>
      <c r="B56" s="30"/>
      <c r="C56" s="31"/>
      <c r="D56" s="29"/>
      <c r="E56" s="31"/>
      <c r="F56" s="15">
        <v>9243.75</v>
      </c>
      <c r="G56" s="32">
        <v>0</v>
      </c>
      <c r="H56" s="32">
        <f>F56+G56</f>
        <v>9243.75</v>
      </c>
      <c r="I56" s="46" t="s">
        <v>100</v>
      </c>
      <c r="J56" s="54"/>
    </row>
    <row r="57" customHeight="1" spans="1:10">
      <c r="A57" s="25"/>
      <c r="B57" s="26"/>
      <c r="C57" s="27"/>
      <c r="D57" s="25"/>
      <c r="E57" s="27"/>
      <c r="F57" s="15">
        <v>347</v>
      </c>
      <c r="G57" s="15">
        <v>0</v>
      </c>
      <c r="H57" s="15">
        <f>F57+G57</f>
        <v>347</v>
      </c>
      <c r="I57" s="42" t="s">
        <v>101</v>
      </c>
      <c r="J57" s="54"/>
    </row>
    <row r="58" s="1" customFormat="1" customHeight="1" spans="1:10">
      <c r="A58" s="18"/>
      <c r="B58" s="19" t="s">
        <v>102</v>
      </c>
      <c r="C58" s="20">
        <f>C54</f>
        <v>0</v>
      </c>
      <c r="D58" s="21">
        <f>D54</f>
        <v>0</v>
      </c>
      <c r="E58" s="21">
        <f>E54</f>
        <v>0</v>
      </c>
      <c r="F58" s="20">
        <f>SUM(F54:F57)</f>
        <v>10103.36</v>
      </c>
      <c r="G58" s="20">
        <f>SUM(G54:G57)</f>
        <v>730.19</v>
      </c>
      <c r="H58" s="20">
        <f>SUM(H54:H57)</f>
        <v>10833.55</v>
      </c>
      <c r="I58" s="43"/>
      <c r="J58" s="55"/>
    </row>
    <row r="59" customHeight="1" spans="1:10">
      <c r="A59" s="18"/>
      <c r="B59" s="19" t="s">
        <v>24</v>
      </c>
      <c r="C59" s="20">
        <f>SUM(C58,C53,C49,C46,C42,C38,C26,C20,C15,C12)</f>
        <v>100000</v>
      </c>
      <c r="D59" s="21">
        <f>SUM(D58,D53,D49,D46,D42,D38,D26,D20,D15,D12)</f>
        <v>2</v>
      </c>
      <c r="E59" s="21">
        <f>SUM(E58,E53,E49,E46,E42,E38,E26,E20,E15,E12)</f>
        <v>100000</v>
      </c>
      <c r="F59" s="20">
        <f>SUM(F58,F53,F49,F46,F42,F38,F26,F20,F15,F12)</f>
        <v>81842.42</v>
      </c>
      <c r="G59" s="20">
        <f>SUM(G58,G53,G49,G46,G42,G38,G26,G20,G15,G12)</f>
        <v>10160.07</v>
      </c>
      <c r="H59" s="20">
        <f>H12+H20+H15+H26+H38+H42+H46+H49+H53+H58</f>
        <v>92002.49</v>
      </c>
      <c r="I59" s="43"/>
      <c r="J59" s="56"/>
    </row>
    <row r="63" customHeight="1" spans="1:9">
      <c r="A63" s="33" t="s">
        <v>103</v>
      </c>
      <c r="B63" s="34"/>
      <c r="C63" s="35" t="s">
        <v>104</v>
      </c>
      <c r="D63" s="35"/>
      <c r="E63" s="35" t="s">
        <v>105</v>
      </c>
      <c r="F63" s="35"/>
      <c r="G63" s="35" t="s">
        <v>106</v>
      </c>
      <c r="H63" s="35"/>
      <c r="I63" s="57" t="s">
        <v>107</v>
      </c>
    </row>
    <row r="64" customHeight="1" spans="1:9">
      <c r="A64" s="36">
        <f>E59</f>
        <v>100000</v>
      </c>
      <c r="B64" s="37"/>
      <c r="C64" s="37">
        <f>H59</f>
        <v>92002.49</v>
      </c>
      <c r="D64" s="37"/>
      <c r="E64" s="37">
        <f>F59</f>
        <v>81842.42</v>
      </c>
      <c r="F64" s="37"/>
      <c r="G64" s="37">
        <f>G59</f>
        <v>10160.07</v>
      </c>
      <c r="H64" s="37"/>
      <c r="I64" s="58">
        <f>A64-C64</f>
        <v>7997.50999999999</v>
      </c>
    </row>
    <row r="66" customHeight="1" spans="1:9">
      <c r="A66" s="59" t="s">
        <v>108</v>
      </c>
      <c r="B66" s="60"/>
      <c r="C66" s="61" t="s">
        <v>28</v>
      </c>
      <c r="D66" s="59"/>
      <c r="E66" s="59" t="s">
        <v>109</v>
      </c>
      <c r="F66" s="59"/>
      <c r="G66" s="59" t="s">
        <v>30</v>
      </c>
      <c r="H66" s="59"/>
      <c r="I66" s="60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1"/>
    <mergeCell ref="A13:A14"/>
    <mergeCell ref="A16:A19"/>
    <mergeCell ref="A21:A25"/>
    <mergeCell ref="A27:A37"/>
    <mergeCell ref="A39:A41"/>
    <mergeCell ref="A43:A45"/>
    <mergeCell ref="A47:A48"/>
    <mergeCell ref="A50:A52"/>
    <mergeCell ref="A54:A57"/>
    <mergeCell ref="B6:B7"/>
    <mergeCell ref="B8:B11"/>
    <mergeCell ref="B13:B14"/>
    <mergeCell ref="B16:B19"/>
    <mergeCell ref="B21:B25"/>
    <mergeCell ref="B27:B37"/>
    <mergeCell ref="B39:B41"/>
    <mergeCell ref="B43:B45"/>
    <mergeCell ref="B47:B48"/>
    <mergeCell ref="B50:B52"/>
    <mergeCell ref="B54:B57"/>
    <mergeCell ref="C8:C11"/>
    <mergeCell ref="C13:C14"/>
    <mergeCell ref="C16:C19"/>
    <mergeCell ref="C21:C25"/>
    <mergeCell ref="C27:C37"/>
    <mergeCell ref="C39:C41"/>
    <mergeCell ref="C43:C45"/>
    <mergeCell ref="C47:C48"/>
    <mergeCell ref="C50:C52"/>
    <mergeCell ref="C54:C57"/>
    <mergeCell ref="D8:D11"/>
    <mergeCell ref="D13:D14"/>
    <mergeCell ref="D16:D19"/>
    <mergeCell ref="D21:D25"/>
    <mergeCell ref="D27:D37"/>
    <mergeCell ref="D39:D41"/>
    <mergeCell ref="D43:D45"/>
    <mergeCell ref="D47:D48"/>
    <mergeCell ref="D50:D52"/>
    <mergeCell ref="D54:D57"/>
    <mergeCell ref="E8:E11"/>
    <mergeCell ref="E13:E14"/>
    <mergeCell ref="E16:E19"/>
    <mergeCell ref="E21:E25"/>
    <mergeCell ref="E27:E37"/>
    <mergeCell ref="E39:E41"/>
    <mergeCell ref="E43:E45"/>
    <mergeCell ref="E47:E48"/>
    <mergeCell ref="E50:E52"/>
    <mergeCell ref="E54:E57"/>
    <mergeCell ref="J4:J5"/>
    <mergeCell ref="J6:J7"/>
    <mergeCell ref="J8:J12"/>
    <mergeCell ref="J13:J15"/>
    <mergeCell ref="J16:J20"/>
    <mergeCell ref="J21:J26"/>
    <mergeCell ref="J27:J38"/>
    <mergeCell ref="J39:J42"/>
    <mergeCell ref="J43:J46"/>
    <mergeCell ref="J47:J49"/>
    <mergeCell ref="J50:J53"/>
    <mergeCell ref="J54:J5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2020-12-24T04:35:56Z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