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<sst xmlns="http://schemas.openxmlformats.org/spreadsheetml/2006/main" count="54">
  <si>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</si>
  <si>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 xml:space="preserve">团号：HMOA-180922-STR619 </t>
  </si>
  <si>
    <t>会议日期：9.22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</si>
  <si>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</si>
  <si>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</si>
  <si>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</si>
  <si>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</si>
  <si>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</si>
  <si>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</si>
  <si>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</si>
  <si>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</si>
  <si>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</si>
  <si>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</si>
  <si>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</si>
  <si>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</si>
  <si>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</si>
  <si>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</si>
  <si>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</si>
  <si>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</si>
  <si>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</si>
  <si>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</si>
  <si>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</si>
  <si>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</si>
  <si>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</si>
  <si>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</si>
  <si>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</si>
  <si>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</si>
  <si>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</si>
  <si>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</si>
  <si>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</si>
  <si>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</si>
  <si>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</si>
  <si>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</si>
  <si>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</si>
  <si>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</si>
  <si>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</si>
  <si>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</si>
  <si>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</si>
  <si>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</si>
  <si>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</si>
  <si>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</si>
  <si>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</si>
  <si>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</si>
  <si>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</si>
  <si>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</si>
  <si>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</si>
  <si>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</si>
  <si>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</si>
  <si>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</si>
  <si>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</si>
  <si>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于畅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</si>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</sst>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2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8" fillId="13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0" workbookViewId="0">
      <selection activeCell="H33" sqref="H33"/>
    </sheetView>
  </sheetViews>
  <sheetFormatPr defaultColWidth="9" defaultRowHeight="21" customHeight="1"/>
  <cols>
    <col min="1" max="1" width="9" style="2"/>
    <col min="2" max="2" width="16.75" customWidth="1"/>
    <col min="3" max="3" width="10.375" style="3"/>
    <col min="5" max="5" width="11.625" customWidth="1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3000</v>
      </c>
      <c r="D8" s="16">
        <v>1</v>
      </c>
      <c r="E8" s="15">
        <f>C8*D8</f>
        <v>3000</v>
      </c>
      <c r="F8" s="15">
        <v>2096</v>
      </c>
      <c r="G8" s="15">
        <v>0</v>
      </c>
      <c r="H8" s="15">
        <f t="shared" ref="H8:H45" si="0">F8+G8</f>
        <v>2096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3000</v>
      </c>
      <c r="D13" s="19">
        <f>SUM(D8)</f>
        <v>1</v>
      </c>
      <c r="E13" s="19">
        <f>SUM(E8)</f>
        <v>3000</v>
      </c>
      <c r="F13" s="19">
        <f>SUM(F8:F12)</f>
        <v>2096</v>
      </c>
      <c r="G13" s="19">
        <f t="shared" ref="G13:H13" si="1">SUM(G8:G12)</f>
        <v>0</v>
      </c>
      <c r="H13" s="19">
        <f t="shared" si="1"/>
        <v>2096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2000</v>
      </c>
      <c r="D25" s="20">
        <v>1</v>
      </c>
      <c r="E25" s="22">
        <f t="shared" si="2"/>
        <v>2000</v>
      </c>
      <c r="F25" s="15">
        <v>1806</v>
      </c>
      <c r="G25" s="15">
        <v>0</v>
      </c>
      <c r="H25" s="15">
        <f t="shared" si="0"/>
        <v>1806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2000</v>
      </c>
      <c r="D27" s="19">
        <f t="shared" ref="D27:E27" si="9">SUM(D25)</f>
        <v>1</v>
      </c>
      <c r="E27" s="19">
        <f t="shared" si="9"/>
        <v>2000</v>
      </c>
      <c r="F27" s="19">
        <f>SUM(F25:F26)</f>
        <v>1806</v>
      </c>
      <c r="G27" s="19">
        <f>SUM(G25:G26)</f>
        <v>0</v>
      </c>
      <c r="H27" s="19">
        <f t="shared" ref="H27" si="10">SUM(H25:H26)</f>
        <v>1806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600</v>
      </c>
      <c r="G28" s="15">
        <v>0</v>
      </c>
      <c r="H28" s="15">
        <f t="shared" si="0"/>
        <v>600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300</v>
      </c>
      <c r="G29" s="15">
        <v>0</v>
      </c>
      <c r="H29" s="15">
        <f t="shared" si="0"/>
        <v>300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900</v>
      </c>
      <c r="G32" s="19">
        <f t="shared" ref="G32:H32" si="12">SUM(G28:G31)</f>
        <v>0</v>
      </c>
      <c r="H32" s="19">
        <f t="shared" si="12"/>
        <v>900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5000</v>
      </c>
      <c r="D53" s="19">
        <f t="shared" ref="D53:H53" si="22">SUM(D52,D44,D40,D37,D32,D27,D24,D21,D16,D13)</f>
        <v>2</v>
      </c>
      <c r="E53" s="19">
        <f t="shared" si="22"/>
        <v>5000</v>
      </c>
      <c r="F53" s="19">
        <f t="shared" si="22"/>
        <v>4802</v>
      </c>
      <c r="G53" s="19">
        <f t="shared" si="22"/>
        <v>0</v>
      </c>
      <c r="H53" s="19">
        <f t="shared" si="22"/>
        <v>4802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5000</v>
      </c>
      <c r="B58" s="31"/>
      <c r="C58" s="31">
        <f>H53</f>
        <v>4802</v>
      </c>
      <c r="D58" s="31"/>
      <c r="E58" s="31">
        <f>F53</f>
        <v>4802</v>
      </c>
      <c r="F58" s="31"/>
      <c r="G58" s="31">
        <f>G53</f>
        <v>0</v>
      </c>
      <c r="H58" s="31"/>
      <c r="I58" s="49">
        <f>A58-C58</f>
        <v>198</v>
      </c>
    </row>
    <row r="60" customHeight="1" spans="1:9">
      <c r="A60" s="32" t="s">
        <v>49</v>
      </c>
      <c r="B60" s="33" t="s">
        <v>50</v>
      </c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2018-09-27T03:18:38Z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