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<sst xmlns="http://schemas.openxmlformats.org/spreadsheetml/2006/main" count="92">
  <si>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</si>
  <si>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团号：KMJB-181101-ANS294</t>
  </si>
  <si>
    <t>会议日期：2018年11月01日-05日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</si>
  <si>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</si>
  <si>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</si>
  <si>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</si>
  <si>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</si>
  <si>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</si>
  <si>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</si>
  <si>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</si>
  <si>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</si>
  <si>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</si>
  <si>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</si>
  <si>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</si>
  <si>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</si>
  <si>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</si>
  <si>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</si>
  <si>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</si>
  <si>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</si>
  <si>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</si>
  <si>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</si>
  <si>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</si>
  <si>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</si>
  <si>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</si>
  <si>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</si>
  <si>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</si>
  <si>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</si>
  <si>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</si>
  <si>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</si>
  <si>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</si>
  <si>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</si>
  <si>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</si>
  <si>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</si>
  <si>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</si>
  <si>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</si>
  <si>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</si>
  <si>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</si>
  <si>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</si>
  <si>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</si>
  <si>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</si>
  <si>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</si>
  <si>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</si>
  <si>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销售安排参会老师始发地交通费报销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</si>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</sst>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9" formatCode="yyyy&quot;年&quot;m&quot;月&quot;d&quot;日&quot;;@"/>
    <numFmt numFmtId="44" formatCode="_ &quot;￥&quot;* #,##0.00_ ;_ &quot;￥&quot;* \-#,##0.00_ ;_ &quot;￥&quot;* &quot;-&quot;??_ ;_ @_ "/>
    <numFmt numFmtId="180" formatCode="0.00_ "/>
    <numFmt numFmtId="181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9" xfId="0" applyNumberFormat="1" applyBorder="1" applyAlignment="1">
      <alignment horizontal="right" vertical="center"/>
    </xf>
    <xf numFmtId="181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45" sqref="I45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5" max="5" width="15.25" customWidth="1"/>
    <col min="6" max="6" width="10.375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24</v>
      </c>
      <c r="C22" s="65">
        <v>0</v>
      </c>
      <c r="D22" s="63">
        <v>1</v>
      </c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25</v>
      </c>
    </row>
    <row r="23" customHeight="1" spans="1:10">
      <c r="A23" s="63"/>
      <c r="B23" s="64"/>
      <c r="C23" s="65"/>
      <c r="D23" s="63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1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6">
        <v>0</v>
      </c>
      <c r="F25" s="65">
        <v>0</v>
      </c>
      <c r="G25" s="65">
        <v>0</v>
      </c>
      <c r="H25" s="65">
        <f t="shared" si="0"/>
        <v>0</v>
      </c>
      <c r="I25" s="88"/>
      <c r="J25" s="89" t="s">
        <v>28</v>
      </c>
    </row>
    <row r="26" customHeight="1" spans="1:10">
      <c r="A26" s="73"/>
      <c r="B26" s="74"/>
      <c r="C26" s="75"/>
      <c r="D26" s="73"/>
      <c r="E26" s="77"/>
      <c r="F26" s="65">
        <v>0</v>
      </c>
      <c r="G26" s="65">
        <v>0</v>
      </c>
      <c r="H26" s="65">
        <f t="shared" ref="H26" si="7">F26+G26</f>
        <v>0</v>
      </c>
      <c r="I26" s="88"/>
      <c r="J26" s="90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1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91"/>
      <c r="J27" s="92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8"/>
      <c r="J28" s="89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8"/>
      <c r="J29" s="94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8"/>
      <c r="J30" s="94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91"/>
      <c r="J32" s="95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8"/>
      <c r="J33" s="96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8"/>
      <c r="J34" s="97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7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91"/>
      <c r="J37" s="98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8"/>
      <c r="J38" s="93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8"/>
      <c r="J39" s="94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91"/>
      <c r="J40" s="95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8"/>
      <c r="J41" s="89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8"/>
      <c r="J42" s="90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8"/>
      <c r="J43" s="90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91"/>
      <c r="J44" s="92"/>
    </row>
    <row r="45" customHeight="1" spans="1:10">
      <c r="A45" s="70">
        <v>10</v>
      </c>
      <c r="B45" s="64" t="s">
        <v>41</v>
      </c>
      <c r="C45" s="65">
        <v>0</v>
      </c>
      <c r="D45" s="66">
        <v>1</v>
      </c>
      <c r="E45" s="65">
        <f>C45*D45</f>
        <v>0</v>
      </c>
      <c r="F45" s="65">
        <v>4911.82</v>
      </c>
      <c r="G45" s="65">
        <v>0</v>
      </c>
      <c r="H45" s="65">
        <f t="shared" si="0"/>
        <v>4911.82</v>
      </c>
      <c r="I45" s="99" t="s">
        <v>42</v>
      </c>
      <c r="J45" s="96"/>
    </row>
    <row r="46" customHeight="1" spans="1:10">
      <c r="A46" s="78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8"/>
      <c r="J46" s="97"/>
    </row>
    <row r="47" customHeight="1" spans="1:10">
      <c r="A47" s="78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8"/>
      <c r="J47" s="97"/>
    </row>
    <row r="48" customHeight="1" spans="1:10">
      <c r="A48" s="78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8"/>
      <c r="J48" s="97"/>
    </row>
    <row r="49" customHeight="1" spans="1:10">
      <c r="A49" s="78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8"/>
      <c r="J49" s="97"/>
    </row>
    <row r="50" customHeight="1" spans="1:10">
      <c r="A50" s="78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8"/>
      <c r="J50" s="97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8"/>
      <c r="J51" s="97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19">SUM(D45)</f>
        <v>1</v>
      </c>
      <c r="E52" s="69">
        <f t="shared" si="19"/>
        <v>0</v>
      </c>
      <c r="F52" s="69">
        <f>SUM(F45:F51)</f>
        <v>4911.82</v>
      </c>
      <c r="G52" s="69">
        <f t="shared" ref="G52:H52" si="20">SUM(G45:G51)</f>
        <v>0</v>
      </c>
      <c r="H52" s="69">
        <f t="shared" si="20"/>
        <v>4911.82</v>
      </c>
      <c r="I52" s="91"/>
      <c r="J52" s="98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1">SUM(D52,D44,D40,D37,D32,D27,D24,D21,D16,D13)</f>
        <v>3</v>
      </c>
      <c r="E53" s="69">
        <f t="shared" si="21"/>
        <v>0</v>
      </c>
      <c r="F53" s="69">
        <f t="shared" si="21"/>
        <v>4911.82</v>
      </c>
      <c r="G53" s="69">
        <f t="shared" si="21"/>
        <v>0</v>
      </c>
      <c r="H53" s="69">
        <f t="shared" si="21"/>
        <v>4911.82</v>
      </c>
      <c r="I53" s="91"/>
      <c r="J53" s="100"/>
    </row>
    <row r="57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1" t="s">
        <v>49</v>
      </c>
    </row>
    <row r="58" customHeight="1" spans="1:9">
      <c r="A58" s="82">
        <f>E53</f>
        <v>0</v>
      </c>
      <c r="B58" s="83"/>
      <c r="C58" s="83">
        <f>H53</f>
        <v>4911.82</v>
      </c>
      <c r="D58" s="83"/>
      <c r="E58" s="83">
        <f>F53</f>
        <v>4911.82</v>
      </c>
      <c r="F58" s="83"/>
      <c r="G58" s="83">
        <f>G53</f>
        <v>0</v>
      </c>
      <c r="H58" s="83"/>
      <c r="I58" s="102">
        <f>A58-C58</f>
        <v>-4911.82</v>
      </c>
    </row>
    <row r="60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9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2"/>
      <c r="J14" s="43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33</v>
      </c>
      <c r="H15" s="25">
        <v>33</v>
      </c>
      <c r="I15" s="42"/>
      <c r="J15" s="43"/>
      <c r="K15" s="44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宋净菲</v>
      </c>
      <c r="G28" s="7"/>
      <c r="H28" s="6" t="s">
        <v>57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11月4日-6日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2018-12-17T07:17:55Z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