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<sst xmlns="http://schemas.openxmlformats.org/spreadsheetml/2006/main" count="145" uniqueCount="122">
  <si>
    <t>【借款报销单】</t>
  </si>
  <si>
    <t>团号：HMOA-250105-DJH881</t>
  </si>
  <si>
    <t>会议日期：2025.1.6-1.10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</si>
  <si>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</si>
  <si>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</si>
  <si>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</si>
  <si>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</si>
  <si>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</si>
  <si>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</si>
  <si>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</si>
  <si>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</si>
  <si>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</si>
  <si>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</si>
  <si>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</si>
  <si>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</si>
  <si>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</si>
  <si>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嘉宾机票</t>
  </si>
  <si>
    <t>可用项目：租车费、大交通、过路费、过桥费。
加油费（仅试驾活动可用，且只可使用活动当时当地的加油票）</t>
  </si>
  <si>
    <t>舞狮妹加油费</t>
  </si>
  <si>
    <t>哈妮克孜团队打车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</si>
  <si>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</si>
  <si>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</si>
  <si>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</si>
  <si>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</si>
  <si>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</si>
  <si>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</si>
  <si>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</si>
  <si>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</si>
  <si>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</si>
  <si>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眉州东坡1</t>
  </si>
  <si>
    <t>需提供刷卡联、菜单（小票）</t>
  </si>
  <si>
    <t>有馍有样（补票）1</t>
  </si>
  <si>
    <t>熊家无二（补票）1</t>
  </si>
  <si>
    <t>轻食1</t>
  </si>
  <si>
    <t>饿了吗64.09</t>
  </si>
  <si>
    <t>饿了吗250.19</t>
  </si>
  <si>
    <t>咖啡1</t>
  </si>
  <si>
    <t>109</t>
  </si>
  <si>
    <t>牛肉饭1</t>
  </si>
  <si>
    <t>沪上阿姨1</t>
  </si>
  <si>
    <t>水饺1</t>
  </si>
  <si>
    <t>水果1</t>
  </si>
  <si>
    <t>超市1</t>
  </si>
  <si>
    <t>麦当劳1</t>
  </si>
  <si>
    <t>55.8</t>
  </si>
  <si>
    <t>鱼你在一起1</t>
  </si>
  <si>
    <t>外卖驴肉店1</t>
  </si>
  <si>
    <t>哈妮克孜团队用餐</t>
  </si>
  <si>
    <t>王矇用餐</t>
  </si>
  <si>
    <t>活动餐费合计</t>
  </si>
  <si>
    <t>现地采买费用</t>
  </si>
  <si>
    <t>璟天道具-铁丝</t>
  </si>
  <si>
    <t>璟天道具-老虎钳</t>
  </si>
  <si>
    <t>璟天道具-苗刀</t>
  </si>
  <si>
    <t>璟天道具-棉绳</t>
  </si>
  <si>
    <t>璟天道具-打火机</t>
  </si>
  <si>
    <t>客户药品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</si>
  <si>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</si>
  <si>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</si>
  <si>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</si>
  <si>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</si>
  <si>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</si>
  <si>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</si>
  <si>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</si>
  <si>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</si>
  <si>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</si>
  <si>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</si>
  <si>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</si>
  <si>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</si>
  <si>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</si>
  <si>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</si>
  <si>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桔子酒店</t>
  </si>
  <si>
    <t>亚朵酒店</t>
  </si>
  <si>
    <t>红螺寺门票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</si>
  <si>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</si>
  <si>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</si>
  <si>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</si>
  <si>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</si>
  <si>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</si>
  <si>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</si>
  <si>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</si>
  <si>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</si>
  <si>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</si>
  <si>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</si>
  <si>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</si>
  <si>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</si>
  <si>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</si>
  <si>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</si>
  <si>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</si>
  <si>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</si>
  <si>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</si>
  <si>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</si>
  <si>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</si>
  <si>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</si>
  <si>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</si>
  <si>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</si>
  <si>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</si>
  <si>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</si>
  <si>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</si>
  <si>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</si>
  <si>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</si>
  <si>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</si>
  <si>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</si>
  <si>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</si>
  <si>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</si>
  <si>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</si>
  <si>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</si>
  <si>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</si>
  <si>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</si>
  <si>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苏奕璇</t>
  </si>
  <si>
    <t>实习生</t>
  </si>
  <si>
    <t>江苏南京</t>
  </si>
  <si>
    <t>业务7部</t>
  </si>
  <si>
    <t>2025.1.20-2025.1.22</t>
  </si>
  <si>
    <t>2025.1.23</t>
  </si>
  <si>
    <t>HMOA-250110-ZJT892</t>
  </si>
  <si>
    <t>出差城市</t>
  </si>
  <si>
    <t>出差起止日期</t>
  </si>
  <si>
    <t>每天金额</t>
  </si>
  <si>
    <t>天数</t>
  </si>
  <si>
    <t>南京</t>
  </si>
  <si>
    <t>2025.1.20-205.1.22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</si>
</sst>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9.75"/>
      <color theme="1"/>
      <name val="宋体"/>
      <charset val="134"/>
      <scheme val="minor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180" fontId="0" fillId="0" borderId="11" xfId="0" applyNumberFormat="1" applyFill="1" applyBorder="1" applyAlignment="1">
      <alignment horizontal="right"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7" zoomScaleNormal="87" topLeftCell="A2" workbookViewId="0">
      <selection activeCell="F10" sqref="F10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10.1538461538462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72">
        <v>4486</v>
      </c>
      <c r="G8" s="57">
        <v>0</v>
      </c>
      <c r="H8" s="73">
        <f>F8</f>
        <v>4486</v>
      </c>
      <c r="I8" s="76" t="s">
        <v>16</v>
      </c>
      <c r="J8" s="77" t="s">
        <v>17</v>
      </c>
    </row>
    <row r="9" customHeight="1" spans="1:10">
      <c r="A9" s="55"/>
      <c r="B9" s="56"/>
      <c r="C9" s="57"/>
      <c r="D9" s="55"/>
      <c r="E9" s="57"/>
      <c r="F9" s="57">
        <v>2403</v>
      </c>
      <c r="G9" s="57">
        <v>0</v>
      </c>
      <c r="H9" s="73">
        <f>F9</f>
        <v>2403</v>
      </c>
      <c r="I9" s="76" t="s">
        <v>18</v>
      </c>
      <c r="J9" s="78"/>
    </row>
    <row r="10" customHeight="1" spans="1:10">
      <c r="A10" s="55"/>
      <c r="B10" s="56"/>
      <c r="C10" s="57"/>
      <c r="D10" s="55"/>
      <c r="E10" s="57"/>
      <c r="F10" s="57">
        <v>588.84</v>
      </c>
      <c r="G10" s="57">
        <v>59</v>
      </c>
      <c r="H10" s="73">
        <f>F10+G10</f>
        <v>647.84</v>
      </c>
      <c r="I10" s="76" t="s">
        <v>19</v>
      </c>
      <c r="J10" s="78"/>
    </row>
    <row r="11" customHeight="1" spans="1:10">
      <c r="A11" s="55"/>
      <c r="B11" s="56"/>
      <c r="C11" s="57"/>
      <c r="D11" s="55"/>
      <c r="E11" s="57"/>
      <c r="F11" s="57">
        <v>0</v>
      </c>
      <c r="G11" s="57">
        <v>0</v>
      </c>
      <c r="H11" s="73">
        <f>F11</f>
        <v>0</v>
      </c>
      <c r="I11" s="76"/>
      <c r="J11" s="78"/>
    </row>
    <row r="12" s="46" customFormat="1" customHeight="1" spans="1:10">
      <c r="A12" s="58"/>
      <c r="B12" s="59" t="s">
        <v>20</v>
      </c>
      <c r="C12" s="60">
        <f>SUM(C8)</f>
        <v>0</v>
      </c>
      <c r="D12" s="60">
        <f>SUM(D8)</f>
        <v>0</v>
      </c>
      <c r="E12" s="60">
        <f>SUM(E8)</f>
        <v>0</v>
      </c>
      <c r="F12" s="60">
        <f>SUM(F8:F11)</f>
        <v>7477.84</v>
      </c>
      <c r="G12" s="60">
        <f>SUM(G8:G11)</f>
        <v>59</v>
      </c>
      <c r="H12" s="60">
        <f>SUM(H8:H11)</f>
        <v>7536.84</v>
      </c>
      <c r="I12" s="58" t="s">
        <v>21</v>
      </c>
      <c r="J12" s="79"/>
    </row>
    <row r="13" customHeight="1" spans="1:10">
      <c r="A13" s="61">
        <v>2</v>
      </c>
      <c r="B13" s="62" t="s">
        <v>22</v>
      </c>
      <c r="C13" s="63">
        <v>0</v>
      </c>
      <c r="D13" s="61"/>
      <c r="E13" s="63">
        <f>C13*D13</f>
        <v>0</v>
      </c>
      <c r="F13" s="57">
        <v>0</v>
      </c>
      <c r="G13" s="57">
        <v>0</v>
      </c>
      <c r="H13" s="57">
        <f>F13+G13</f>
        <v>0</v>
      </c>
      <c r="I13" s="55"/>
      <c r="J13" s="77" t="s">
        <v>23</v>
      </c>
    </row>
    <row r="14" customHeight="1" spans="1:10">
      <c r="A14" s="64"/>
      <c r="B14" s="65"/>
      <c r="C14" s="66"/>
      <c r="D14" s="64"/>
      <c r="E14" s="66"/>
      <c r="F14" s="57">
        <v>0</v>
      </c>
      <c r="G14" s="57">
        <v>0</v>
      </c>
      <c r="H14" s="57">
        <f t="shared" ref="H14" si="0">F14+G14</f>
        <v>0</v>
      </c>
      <c r="I14" s="55"/>
      <c r="J14" s="78"/>
    </row>
    <row r="15" s="46" customFormat="1" customHeight="1" spans="1:10">
      <c r="A15" s="58"/>
      <c r="B15" s="59" t="s">
        <v>24</v>
      </c>
      <c r="C15" s="60">
        <f>SUM(C13)</f>
        <v>0</v>
      </c>
      <c r="D15" s="60">
        <f>SUM(D13)</f>
        <v>0</v>
      </c>
      <c r="E15" s="60">
        <f>SUM(E13)</f>
        <v>0</v>
      </c>
      <c r="F15" s="60">
        <f>SUM(F13:F14)</f>
        <v>0</v>
      </c>
      <c r="G15" s="60">
        <f>SUM(G13:G14)</f>
        <v>0</v>
      </c>
      <c r="H15" s="60">
        <f>SUM(H13:H14)</f>
        <v>0</v>
      </c>
      <c r="I15" s="58"/>
      <c r="J15" s="79"/>
    </row>
    <row r="16" ht="18" customHeight="1" spans="1:10">
      <c r="A16" s="55">
        <v>3</v>
      </c>
      <c r="B16" s="56" t="s">
        <v>25</v>
      </c>
      <c r="C16" s="57">
        <v>0</v>
      </c>
      <c r="D16" s="55"/>
      <c r="E16" s="57">
        <f>C16*D16</f>
        <v>0</v>
      </c>
      <c r="F16" s="57">
        <v>0</v>
      </c>
      <c r="G16" s="57">
        <v>0</v>
      </c>
      <c r="H16" s="57">
        <f>F16+G16</f>
        <v>0</v>
      </c>
      <c r="I16" s="80"/>
      <c r="J16" s="81" t="s">
        <v>26</v>
      </c>
    </row>
    <row r="17" customHeight="1" spans="1:10">
      <c r="A17" s="55"/>
      <c r="B17" s="56"/>
      <c r="C17" s="57"/>
      <c r="D17" s="55"/>
      <c r="E17" s="57"/>
      <c r="F17" s="57">
        <v>0</v>
      </c>
      <c r="G17" s="57">
        <v>0</v>
      </c>
      <c r="H17" s="57">
        <f>F17+G17</f>
        <v>0</v>
      </c>
      <c r="I17" s="55"/>
      <c r="J17" s="82"/>
    </row>
    <row r="18" s="46" customFormat="1" customHeight="1" spans="1:10">
      <c r="A18" s="58"/>
      <c r="B18" s="59" t="s">
        <v>27</v>
      </c>
      <c r="C18" s="60">
        <f>SUM(C16)</f>
        <v>0</v>
      </c>
      <c r="D18" s="60">
        <f t="shared" ref="D18:E18" si="1">SUM(D16)</f>
        <v>0</v>
      </c>
      <c r="E18" s="60">
        <f t="shared" si="1"/>
        <v>0</v>
      </c>
      <c r="F18" s="60">
        <f>SUM(F16:F17)</f>
        <v>0</v>
      </c>
      <c r="G18" s="60">
        <f>SUM(G16:G17)</f>
        <v>0</v>
      </c>
      <c r="H18" s="60">
        <f>SUM(H16:H17)</f>
        <v>0</v>
      </c>
      <c r="I18" s="58"/>
      <c r="J18" s="83"/>
    </row>
    <row r="19" customHeight="1" spans="1:10">
      <c r="A19" s="55">
        <v>4</v>
      </c>
      <c r="B19" s="56" t="s">
        <v>28</v>
      </c>
      <c r="C19" s="57">
        <v>20000</v>
      </c>
      <c r="D19" s="55">
        <v>1</v>
      </c>
      <c r="E19" s="57">
        <v>0</v>
      </c>
      <c r="F19" s="74">
        <v>367.6</v>
      </c>
      <c r="G19" s="57">
        <v>0</v>
      </c>
      <c r="H19" s="57">
        <f t="shared" ref="H19:H28" si="2">F19+G19</f>
        <v>367.6</v>
      </c>
      <c r="I19" s="84" t="s">
        <v>29</v>
      </c>
      <c r="J19" s="81" t="s">
        <v>30</v>
      </c>
    </row>
    <row r="20" customHeight="1" spans="1:10">
      <c r="A20" s="55"/>
      <c r="B20" s="56"/>
      <c r="C20" s="57"/>
      <c r="D20" s="55"/>
      <c r="E20" s="57"/>
      <c r="F20" s="57">
        <v>45.2</v>
      </c>
      <c r="G20" s="57">
        <v>0</v>
      </c>
      <c r="H20" s="57">
        <f t="shared" si="2"/>
        <v>45.2</v>
      </c>
      <c r="I20" s="84" t="s">
        <v>29</v>
      </c>
      <c r="J20" s="82"/>
    </row>
    <row r="21" customHeight="1" spans="1:10">
      <c r="A21" s="55"/>
      <c r="B21" s="56"/>
      <c r="C21" s="57"/>
      <c r="D21" s="55"/>
      <c r="E21" s="57"/>
      <c r="F21" s="74">
        <v>42.4</v>
      </c>
      <c r="G21" s="57">
        <v>0</v>
      </c>
      <c r="H21" s="57">
        <f t="shared" si="2"/>
        <v>42.4</v>
      </c>
      <c r="I21" s="84" t="s">
        <v>29</v>
      </c>
      <c r="J21" s="82"/>
    </row>
    <row r="22" customHeight="1" spans="1:10">
      <c r="A22" s="55"/>
      <c r="B22" s="56"/>
      <c r="C22" s="57"/>
      <c r="D22" s="55"/>
      <c r="E22" s="57"/>
      <c r="F22" s="57">
        <v>0</v>
      </c>
      <c r="G22" s="74">
        <v>118</v>
      </c>
      <c r="H22" s="57">
        <f t="shared" si="2"/>
        <v>118</v>
      </c>
      <c r="I22" s="84" t="s">
        <v>31</v>
      </c>
      <c r="J22" s="82"/>
    </row>
    <row r="23" customHeight="1" spans="1:10">
      <c r="A23" s="55"/>
      <c r="B23" s="56"/>
      <c r="C23" s="57"/>
      <c r="D23" s="55"/>
      <c r="E23" s="57"/>
      <c r="F23" s="57">
        <v>0</v>
      </c>
      <c r="G23" s="74">
        <v>273.9</v>
      </c>
      <c r="H23" s="57">
        <f t="shared" si="2"/>
        <v>273.9</v>
      </c>
      <c r="I23" s="84" t="s">
        <v>32</v>
      </c>
      <c r="J23" s="82"/>
    </row>
    <row r="24" customHeight="1" spans="1:10">
      <c r="A24" s="55"/>
      <c r="B24" s="56"/>
      <c r="C24" s="57"/>
      <c r="D24" s="55"/>
      <c r="E24" s="57"/>
      <c r="F24" s="74">
        <v>51.9</v>
      </c>
      <c r="G24" s="57">
        <v>0</v>
      </c>
      <c r="H24" s="57">
        <f t="shared" si="2"/>
        <v>51.9</v>
      </c>
      <c r="I24" s="84" t="s">
        <v>33</v>
      </c>
      <c r="J24" s="82"/>
    </row>
    <row r="25" customHeight="1" spans="1:10">
      <c r="A25" s="55"/>
      <c r="B25" s="56"/>
      <c r="C25" s="57"/>
      <c r="D25" s="55"/>
      <c r="E25" s="57"/>
      <c r="F25" s="57">
        <v>0</v>
      </c>
      <c r="G25" s="74">
        <v>64.09</v>
      </c>
      <c r="H25" s="57">
        <f t="shared" si="2"/>
        <v>64.09</v>
      </c>
      <c r="I25" s="76" t="s">
        <v>34</v>
      </c>
      <c r="J25" s="82"/>
    </row>
    <row r="26" customHeight="1" spans="1:10">
      <c r="A26" s="55"/>
      <c r="B26" s="56"/>
      <c r="C26" s="57"/>
      <c r="D26" s="55"/>
      <c r="E26" s="57"/>
      <c r="F26" s="57">
        <v>0</v>
      </c>
      <c r="G26" s="57">
        <v>250.19</v>
      </c>
      <c r="H26" s="57">
        <f t="shared" si="2"/>
        <v>250.19</v>
      </c>
      <c r="I26" s="76" t="s">
        <v>35</v>
      </c>
      <c r="J26" s="82"/>
    </row>
    <row r="27" customHeight="1" spans="1:10">
      <c r="A27" s="55"/>
      <c r="B27" s="56"/>
      <c r="C27" s="57"/>
      <c r="D27" s="55"/>
      <c r="E27" s="57"/>
      <c r="F27" s="74">
        <v>47.5</v>
      </c>
      <c r="G27" s="57">
        <v>0</v>
      </c>
      <c r="H27" s="57">
        <f t="shared" si="2"/>
        <v>47.5</v>
      </c>
      <c r="I27" s="76" t="s">
        <v>36</v>
      </c>
      <c r="J27" s="82"/>
    </row>
    <row r="28" customHeight="1" spans="1:10">
      <c r="A28" s="55"/>
      <c r="B28" s="56"/>
      <c r="C28" s="57"/>
      <c r="D28" s="55"/>
      <c r="E28" s="57"/>
      <c r="F28" s="75" t="s">
        <v>37</v>
      </c>
      <c r="G28" s="57">
        <v>0</v>
      </c>
      <c r="H28" s="57">
        <f t="shared" si="2"/>
        <v>109</v>
      </c>
      <c r="I28" s="84" t="s">
        <v>38</v>
      </c>
      <c r="J28" s="82"/>
    </row>
    <row r="29" customHeight="1" spans="1:10">
      <c r="A29" s="55"/>
      <c r="B29" s="56"/>
      <c r="C29" s="57"/>
      <c r="D29" s="55"/>
      <c r="E29" s="57"/>
      <c r="F29" s="74">
        <v>24.5</v>
      </c>
      <c r="G29" s="57">
        <v>0</v>
      </c>
      <c r="H29" s="57">
        <f t="shared" ref="H29:H41" si="3">F29+G29</f>
        <v>24.5</v>
      </c>
      <c r="I29" s="84" t="s">
        <v>39</v>
      </c>
      <c r="J29" s="82"/>
    </row>
    <row r="30" customHeight="1" spans="1:10">
      <c r="A30" s="55"/>
      <c r="B30" s="56"/>
      <c r="C30" s="57"/>
      <c r="D30" s="55"/>
      <c r="E30" s="57"/>
      <c r="F30" s="74">
        <v>165.8</v>
      </c>
      <c r="G30" s="57">
        <v>0</v>
      </c>
      <c r="H30" s="57">
        <f t="shared" si="3"/>
        <v>165.8</v>
      </c>
      <c r="I30" s="84" t="s">
        <v>40</v>
      </c>
      <c r="J30" s="82"/>
    </row>
    <row r="31" customHeight="1" spans="1:10">
      <c r="A31" s="55"/>
      <c r="B31" s="56"/>
      <c r="C31" s="57"/>
      <c r="D31" s="55"/>
      <c r="E31" s="57"/>
      <c r="F31" s="74">
        <v>308.4</v>
      </c>
      <c r="G31" s="57">
        <v>0</v>
      </c>
      <c r="H31" s="57">
        <f t="shared" si="3"/>
        <v>308.4</v>
      </c>
      <c r="I31" s="84" t="s">
        <v>41</v>
      </c>
      <c r="J31" s="82"/>
    </row>
    <row r="32" customHeight="1" spans="1:10">
      <c r="A32" s="55"/>
      <c r="B32" s="56"/>
      <c r="C32" s="57"/>
      <c r="D32" s="55"/>
      <c r="E32" s="57"/>
      <c r="F32" s="74">
        <v>320</v>
      </c>
      <c r="G32" s="57">
        <v>0</v>
      </c>
      <c r="H32" s="57">
        <f t="shared" si="3"/>
        <v>320</v>
      </c>
      <c r="I32" s="84" t="s">
        <v>42</v>
      </c>
      <c r="J32" s="82"/>
    </row>
    <row r="33" customHeight="1" spans="1:10">
      <c r="A33" s="55"/>
      <c r="B33" s="56"/>
      <c r="C33" s="57"/>
      <c r="D33" s="55"/>
      <c r="E33" s="57"/>
      <c r="F33" s="74">
        <v>53.9</v>
      </c>
      <c r="G33" s="57">
        <v>0</v>
      </c>
      <c r="H33" s="57">
        <f t="shared" si="3"/>
        <v>53.9</v>
      </c>
      <c r="I33" s="84" t="s">
        <v>33</v>
      </c>
      <c r="J33" s="82"/>
    </row>
    <row r="34" customHeight="1" spans="1:10">
      <c r="A34" s="55"/>
      <c r="B34" s="56"/>
      <c r="C34" s="57"/>
      <c r="D34" s="55"/>
      <c r="E34" s="57"/>
      <c r="F34" s="75">
        <v>2237</v>
      </c>
      <c r="G34" s="57">
        <v>0</v>
      </c>
      <c r="H34" s="57">
        <f t="shared" si="3"/>
        <v>2237</v>
      </c>
      <c r="I34" s="76" t="s">
        <v>43</v>
      </c>
      <c r="J34" s="82"/>
    </row>
    <row r="35" customHeight="1" spans="1:10">
      <c r="A35" s="55"/>
      <c r="B35" s="56"/>
      <c r="C35" s="57"/>
      <c r="D35" s="55"/>
      <c r="E35" s="57"/>
      <c r="F35" s="75" t="s">
        <v>44</v>
      </c>
      <c r="G35" s="57">
        <v>0</v>
      </c>
      <c r="H35" s="57">
        <f t="shared" si="3"/>
        <v>55.8</v>
      </c>
      <c r="I35" s="84" t="s">
        <v>45</v>
      </c>
      <c r="J35" s="82"/>
    </row>
    <row r="36" customHeight="1" spans="1:10">
      <c r="A36" s="55"/>
      <c r="B36" s="56"/>
      <c r="C36" s="57"/>
      <c r="D36" s="55"/>
      <c r="E36" s="57"/>
      <c r="F36" s="75">
        <v>142</v>
      </c>
      <c r="G36" s="57">
        <v>0</v>
      </c>
      <c r="H36" s="57">
        <f t="shared" si="3"/>
        <v>142</v>
      </c>
      <c r="I36" s="84" t="s">
        <v>46</v>
      </c>
      <c r="J36" s="82"/>
    </row>
    <row r="37" customHeight="1" spans="1:10">
      <c r="A37" s="55"/>
      <c r="B37" s="56"/>
      <c r="C37" s="57"/>
      <c r="D37" s="55"/>
      <c r="E37" s="57"/>
      <c r="F37" s="57">
        <v>1115.92</v>
      </c>
      <c r="G37" s="57">
        <v>0</v>
      </c>
      <c r="H37" s="57">
        <f t="shared" si="3"/>
        <v>1115.92</v>
      </c>
      <c r="I37" s="76" t="s">
        <v>47</v>
      </c>
      <c r="J37" s="82"/>
    </row>
    <row r="38" customHeight="1" spans="1:10">
      <c r="A38" s="55"/>
      <c r="B38" s="56"/>
      <c r="C38" s="57"/>
      <c r="D38" s="55"/>
      <c r="E38" s="57"/>
      <c r="F38" s="57">
        <v>1631.96</v>
      </c>
      <c r="G38" s="57">
        <v>0</v>
      </c>
      <c r="H38" s="57">
        <f t="shared" si="3"/>
        <v>1631.96</v>
      </c>
      <c r="I38" s="76" t="s">
        <v>48</v>
      </c>
      <c r="J38" s="82"/>
    </row>
    <row r="39" s="46" customFormat="1" customHeight="1" spans="1:10">
      <c r="A39" s="58"/>
      <c r="B39" s="59" t="s">
        <v>49</v>
      </c>
      <c r="C39" s="60">
        <f>SUM(C19)</f>
        <v>20000</v>
      </c>
      <c r="D39" s="60">
        <f t="shared" ref="D39:E39" si="4">SUM(D19)</f>
        <v>1</v>
      </c>
      <c r="E39" s="60">
        <f t="shared" si="4"/>
        <v>0</v>
      </c>
      <c r="F39" s="60">
        <f>SUM(F19:F38)</f>
        <v>6554.08</v>
      </c>
      <c r="G39" s="60">
        <f>SUM(G19:G38)</f>
        <v>706.18</v>
      </c>
      <c r="H39" s="60">
        <f>SUM(H19:H38)</f>
        <v>7425.06</v>
      </c>
      <c r="I39" s="58"/>
      <c r="J39" s="83"/>
    </row>
    <row r="40" customHeight="1" spans="1:10">
      <c r="A40" s="61">
        <v>5</v>
      </c>
      <c r="B40" s="62" t="s">
        <v>50</v>
      </c>
      <c r="C40" s="63">
        <v>0</v>
      </c>
      <c r="D40" s="61"/>
      <c r="E40" s="63">
        <f>C40*D40</f>
        <v>0</v>
      </c>
      <c r="F40" s="57">
        <v>22.9</v>
      </c>
      <c r="G40" s="57">
        <v>0</v>
      </c>
      <c r="H40" s="57">
        <f t="shared" ref="H40:H45" si="5">F40+G40</f>
        <v>22.9</v>
      </c>
      <c r="I40" s="85" t="s">
        <v>51</v>
      </c>
      <c r="J40" s="77"/>
    </row>
    <row r="41" customHeight="1" spans="1:10">
      <c r="A41" s="67"/>
      <c r="B41" s="68"/>
      <c r="C41" s="69"/>
      <c r="D41" s="67"/>
      <c r="E41" s="69"/>
      <c r="F41" s="57">
        <v>12.8</v>
      </c>
      <c r="G41" s="57">
        <v>0</v>
      </c>
      <c r="H41" s="57">
        <f t="shared" si="5"/>
        <v>12.8</v>
      </c>
      <c r="I41" s="85" t="s">
        <v>52</v>
      </c>
      <c r="J41" s="78"/>
    </row>
    <row r="42" customHeight="1" spans="1:10">
      <c r="A42" s="67"/>
      <c r="B42" s="68"/>
      <c r="C42" s="69"/>
      <c r="D42" s="67"/>
      <c r="E42" s="69"/>
      <c r="F42" s="57">
        <v>672.17</v>
      </c>
      <c r="G42" s="57">
        <v>0</v>
      </c>
      <c r="H42" s="57">
        <f t="shared" si="5"/>
        <v>672.17</v>
      </c>
      <c r="I42" s="76" t="s">
        <v>53</v>
      </c>
      <c r="J42" s="78"/>
    </row>
    <row r="43" customHeight="1" spans="1:10">
      <c r="A43" s="67"/>
      <c r="B43" s="68"/>
      <c r="C43" s="69"/>
      <c r="D43" s="67"/>
      <c r="E43" s="69"/>
      <c r="F43" s="57">
        <v>91.42</v>
      </c>
      <c r="G43" s="57">
        <v>0</v>
      </c>
      <c r="H43" s="57">
        <f t="shared" si="5"/>
        <v>91.42</v>
      </c>
      <c r="I43" s="76" t="s">
        <v>54</v>
      </c>
      <c r="J43" s="78"/>
    </row>
    <row r="44" customHeight="1" spans="1:10">
      <c r="A44" s="67"/>
      <c r="B44" s="68"/>
      <c r="C44" s="69"/>
      <c r="D44" s="67"/>
      <c r="E44" s="69"/>
      <c r="F44" s="57">
        <v>682.2</v>
      </c>
      <c r="G44" s="57">
        <v>0</v>
      </c>
      <c r="H44" s="57">
        <f t="shared" si="5"/>
        <v>682.2</v>
      </c>
      <c r="I44" s="76" t="s">
        <v>55</v>
      </c>
      <c r="J44" s="78"/>
    </row>
    <row r="45" customHeight="1" spans="1:10">
      <c r="A45" s="67"/>
      <c r="B45" s="68"/>
      <c r="C45" s="69"/>
      <c r="D45" s="67"/>
      <c r="E45" s="69"/>
      <c r="F45" s="57">
        <v>68.48</v>
      </c>
      <c r="G45" s="57">
        <v>0</v>
      </c>
      <c r="H45" s="57">
        <f t="shared" si="5"/>
        <v>68.48</v>
      </c>
      <c r="I45" s="76" t="s">
        <v>56</v>
      </c>
      <c r="J45" s="78"/>
    </row>
    <row r="46" s="46" customFormat="1" customHeight="1" spans="1:10">
      <c r="A46" s="58"/>
      <c r="B46" s="59" t="s">
        <v>57</v>
      </c>
      <c r="C46" s="60">
        <f>SUM(C40)</f>
        <v>0</v>
      </c>
      <c r="D46" s="60">
        <f t="shared" ref="D46:E46" si="6">SUM(D40)</f>
        <v>0</v>
      </c>
      <c r="E46" s="60">
        <f t="shared" si="6"/>
        <v>0</v>
      </c>
      <c r="F46" s="60">
        <f>SUM(F40:F45)</f>
        <v>1549.97</v>
      </c>
      <c r="G46" s="60">
        <f>SUM(G40:G45)</f>
        <v>0</v>
      </c>
      <c r="H46" s="60">
        <f>SUM(H40:H45)</f>
        <v>1549.97</v>
      </c>
      <c r="I46" s="58"/>
      <c r="J46" s="79"/>
    </row>
    <row r="47" customHeight="1" spans="1:10">
      <c r="A47" s="55">
        <v>6</v>
      </c>
      <c r="B47" s="56" t="s">
        <v>58</v>
      </c>
      <c r="C47" s="57">
        <v>0</v>
      </c>
      <c r="D47" s="55"/>
      <c r="E47" s="57">
        <f>C47*D47</f>
        <v>0</v>
      </c>
      <c r="F47" s="57">
        <v>0</v>
      </c>
      <c r="G47" s="57">
        <v>0</v>
      </c>
      <c r="H47" s="57">
        <f>F47+G47</f>
        <v>0</v>
      </c>
      <c r="I47" s="55"/>
      <c r="J47" s="77" t="s">
        <v>59</v>
      </c>
    </row>
    <row r="48" customHeight="1" spans="1:10">
      <c r="A48" s="55"/>
      <c r="B48" s="56"/>
      <c r="C48" s="57"/>
      <c r="D48" s="55"/>
      <c r="E48" s="57"/>
      <c r="F48" s="57">
        <v>0</v>
      </c>
      <c r="G48" s="57">
        <v>0</v>
      </c>
      <c r="H48" s="57">
        <f>F48+G48</f>
        <v>0</v>
      </c>
      <c r="I48" s="55"/>
      <c r="J48" s="82"/>
    </row>
    <row r="49" s="46" customFormat="1" customHeight="1" spans="1:10">
      <c r="A49" s="58"/>
      <c r="B49" s="59" t="s">
        <v>60</v>
      </c>
      <c r="C49" s="60">
        <f>SUM(C47)</f>
        <v>0</v>
      </c>
      <c r="D49" s="60">
        <f t="shared" ref="D49:E49" si="7">SUM(D47)</f>
        <v>0</v>
      </c>
      <c r="E49" s="60">
        <f t="shared" si="7"/>
        <v>0</v>
      </c>
      <c r="F49" s="60">
        <f>SUM(F47:F48)</f>
        <v>0</v>
      </c>
      <c r="G49" s="60">
        <f>SUM(G47:G48)</f>
        <v>0</v>
      </c>
      <c r="H49" s="60">
        <f>SUM(H47:H48)</f>
        <v>0</v>
      </c>
      <c r="I49" s="58"/>
      <c r="J49" s="83"/>
    </row>
    <row r="50" customHeight="1" spans="1:10">
      <c r="A50" s="55">
        <v>7</v>
      </c>
      <c r="B50" s="56" t="s">
        <v>61</v>
      </c>
      <c r="C50" s="57">
        <v>0</v>
      </c>
      <c r="D50" s="55"/>
      <c r="E50" s="57">
        <f>C50*D50</f>
        <v>0</v>
      </c>
      <c r="F50" s="57">
        <v>0</v>
      </c>
      <c r="G50" s="57">
        <v>0</v>
      </c>
      <c r="H50" s="57">
        <f>F50+G50</f>
        <v>0</v>
      </c>
      <c r="I50" s="86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>F51+G51</f>
        <v>0</v>
      </c>
      <c r="I51" s="86"/>
      <c r="J51" s="82"/>
    </row>
    <row r="52" s="46" customFormat="1" customHeight="1" spans="1:10">
      <c r="A52" s="58"/>
      <c r="B52" s="59" t="s">
        <v>62</v>
      </c>
      <c r="C52" s="60">
        <f>SUM(C50)</f>
        <v>0</v>
      </c>
      <c r="D52" s="60">
        <f t="shared" ref="D52:E52" si="8">SUM(D50)</f>
        <v>0</v>
      </c>
      <c r="E52" s="60">
        <f t="shared" si="8"/>
        <v>0</v>
      </c>
      <c r="F52" s="60">
        <f>SUM(F50:F51)</f>
        <v>0</v>
      </c>
      <c r="G52" s="60">
        <f>SUM(G50:G51)</f>
        <v>0</v>
      </c>
      <c r="H52" s="60">
        <f>SUM(H50:H51)</f>
        <v>0</v>
      </c>
      <c r="I52" s="58"/>
      <c r="J52" s="83"/>
    </row>
    <row r="53" customHeight="1" spans="1:10">
      <c r="A53" s="55">
        <v>8</v>
      </c>
      <c r="B53" s="56" t="s">
        <v>63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55"/>
      <c r="J53" s="81" t="s">
        <v>64</v>
      </c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55"/>
      <c r="J54" s="82"/>
    </row>
    <row r="55" s="46" customFormat="1" customHeight="1" spans="1:10">
      <c r="A55" s="58"/>
      <c r="B55" s="59" t="s">
        <v>65</v>
      </c>
      <c r="C55" s="60">
        <f>SUM(C53)</f>
        <v>0</v>
      </c>
      <c r="D55" s="60">
        <f t="shared" ref="D55:E55" si="9">SUM(D53)</f>
        <v>0</v>
      </c>
      <c r="E55" s="60">
        <f t="shared" si="9"/>
        <v>0</v>
      </c>
      <c r="F55" s="60">
        <f>SUM(F53:F54)</f>
        <v>0</v>
      </c>
      <c r="G55" s="60">
        <f t="shared" ref="G55:H55" si="10">SUM(G53:G54)</f>
        <v>0</v>
      </c>
      <c r="H55" s="60">
        <f t="shared" si="10"/>
        <v>0</v>
      </c>
      <c r="I55" s="58"/>
      <c r="J55" s="83"/>
    </row>
    <row r="56" customHeight="1" spans="1:10">
      <c r="A56" s="55">
        <v>9</v>
      </c>
      <c r="B56" s="56" t="s">
        <v>66</v>
      </c>
      <c r="C56" s="57">
        <v>0</v>
      </c>
      <c r="D56" s="55"/>
      <c r="E56" s="57">
        <f>C56*D56</f>
        <v>0</v>
      </c>
      <c r="F56" s="57">
        <v>0</v>
      </c>
      <c r="G56" s="57">
        <v>0</v>
      </c>
      <c r="H56" s="57">
        <f>F56+G56</f>
        <v>0</v>
      </c>
      <c r="I56" s="55"/>
      <c r="J56" s="77" t="s">
        <v>67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>F57+G57</f>
        <v>0</v>
      </c>
      <c r="I57" s="55"/>
      <c r="J57" s="78"/>
    </row>
    <row r="58" s="46" customFormat="1" customHeight="1" spans="1:10">
      <c r="A58" s="58"/>
      <c r="B58" s="59" t="s">
        <v>68</v>
      </c>
      <c r="C58" s="60">
        <f>SUM(C56)</f>
        <v>0</v>
      </c>
      <c r="D58" s="60">
        <f t="shared" ref="D58:E58" si="11">SUM(D56)</f>
        <v>0</v>
      </c>
      <c r="E58" s="60">
        <f t="shared" si="11"/>
        <v>0</v>
      </c>
      <c r="F58" s="60">
        <f>SUM(F56:F57)</f>
        <v>0</v>
      </c>
      <c r="G58" s="60" t="s">
        <v>69</v>
      </c>
      <c r="H58" s="60">
        <f>SUM(H56:H57)</f>
        <v>0</v>
      </c>
      <c r="I58" s="58"/>
      <c r="J58" s="79"/>
    </row>
    <row r="59" customHeight="1" spans="1:10">
      <c r="A59" s="61">
        <v>10</v>
      </c>
      <c r="B59" s="56" t="s">
        <v>70</v>
      </c>
      <c r="C59" s="57">
        <v>0</v>
      </c>
      <c r="D59" s="55"/>
      <c r="E59" s="57">
        <f>C59*D59</f>
        <v>0</v>
      </c>
      <c r="F59" s="57">
        <v>1545</v>
      </c>
      <c r="G59" s="57">
        <v>0</v>
      </c>
      <c r="H59" s="57">
        <f t="shared" ref="H59:H61" si="12">F59+G59</f>
        <v>1545</v>
      </c>
      <c r="I59" s="55" t="s">
        <v>71</v>
      </c>
      <c r="J59" s="81"/>
    </row>
    <row r="60" customHeight="1" spans="1:10">
      <c r="A60" s="67"/>
      <c r="B60" s="56"/>
      <c r="C60" s="57"/>
      <c r="D60" s="55"/>
      <c r="E60" s="57"/>
      <c r="F60" s="57">
        <v>3316</v>
      </c>
      <c r="G60" s="57">
        <v>0</v>
      </c>
      <c r="H60" s="57">
        <f t="shared" si="12"/>
        <v>3316</v>
      </c>
      <c r="I60" s="55" t="s">
        <v>72</v>
      </c>
      <c r="J60" s="82"/>
    </row>
    <row r="61" customHeight="1" spans="1:10">
      <c r="A61" s="67"/>
      <c r="B61" s="56"/>
      <c r="C61" s="57"/>
      <c r="D61" s="55"/>
      <c r="E61" s="57"/>
      <c r="F61" s="57">
        <v>324</v>
      </c>
      <c r="G61" s="57">
        <v>0</v>
      </c>
      <c r="H61" s="57">
        <f t="shared" si="12"/>
        <v>324</v>
      </c>
      <c r="I61" s="55" t="s">
        <v>73</v>
      </c>
      <c r="J61" s="82"/>
    </row>
    <row r="62" s="46" customFormat="1" customHeight="1" spans="1:10">
      <c r="A62" s="58"/>
      <c r="B62" s="59" t="s">
        <v>74</v>
      </c>
      <c r="C62" s="60">
        <f>SUM(C59)</f>
        <v>0</v>
      </c>
      <c r="D62" s="60">
        <f>SUM(D59)</f>
        <v>0</v>
      </c>
      <c r="E62" s="60">
        <f>SUM(E59)</f>
        <v>0</v>
      </c>
      <c r="F62" s="60">
        <f>SUM(F59:F61)</f>
        <v>5185</v>
      </c>
      <c r="G62" s="60">
        <f>SUM(G59:G61)</f>
        <v>0</v>
      </c>
      <c r="H62" s="60">
        <f>SUM(H59:H61)</f>
        <v>5185</v>
      </c>
      <c r="I62" s="58"/>
      <c r="J62" s="83"/>
    </row>
    <row r="63" customHeight="1" spans="1:10">
      <c r="A63" s="58"/>
      <c r="B63" s="59" t="s">
        <v>75</v>
      </c>
      <c r="C63" s="60">
        <f t="shared" ref="C63:H63" si="13">SUM(C62,C58,C55,C52,C49,C46,C39,C18,C15,C12)</f>
        <v>20000</v>
      </c>
      <c r="D63" s="60">
        <f t="shared" si="13"/>
        <v>1</v>
      </c>
      <c r="E63" s="60">
        <f t="shared" si="13"/>
        <v>0</v>
      </c>
      <c r="F63" s="60">
        <f t="shared" si="13"/>
        <v>20766.89</v>
      </c>
      <c r="G63" s="60">
        <f t="shared" si="13"/>
        <v>765.18</v>
      </c>
      <c r="H63" s="60">
        <f t="shared" si="13"/>
        <v>21696.87</v>
      </c>
      <c r="I63" s="58"/>
      <c r="J63" s="87"/>
    </row>
    <row r="67" customHeight="1" spans="1:9">
      <c r="A67" s="88" t="s">
        <v>76</v>
      </c>
      <c r="B67" s="89"/>
      <c r="C67" s="90" t="s">
        <v>77</v>
      </c>
      <c r="D67" s="90"/>
      <c r="E67" s="90" t="s">
        <v>78</v>
      </c>
      <c r="F67" s="90"/>
      <c r="G67" s="90" t="s">
        <v>79</v>
      </c>
      <c r="H67" s="90"/>
      <c r="I67" s="94" t="s">
        <v>80</v>
      </c>
    </row>
    <row r="68" customHeight="1" spans="1:9">
      <c r="A68" s="91">
        <v>0</v>
      </c>
      <c r="B68" s="92"/>
      <c r="C68" s="92">
        <f>H63</f>
        <v>21696.87</v>
      </c>
      <c r="D68" s="92"/>
      <c r="E68" s="92">
        <f>F63</f>
        <v>20766.89</v>
      </c>
      <c r="F68" s="92"/>
      <c r="G68" s="92">
        <f>G63</f>
        <v>765.18</v>
      </c>
      <c r="H68" s="92"/>
      <c r="I68" s="95">
        <f>A68-C68</f>
        <v>-21696.87</v>
      </c>
    </row>
    <row r="70" customHeight="1" spans="1:9">
      <c r="A70" s="46" t="s">
        <v>81</v>
      </c>
      <c r="B70" s="46"/>
      <c r="C70" s="93" t="s">
        <v>82</v>
      </c>
      <c r="D70" s="46"/>
      <c r="E70" s="46" t="s">
        <v>83</v>
      </c>
      <c r="F70" s="46"/>
      <c r="G70" s="46" t="s">
        <v>84</v>
      </c>
      <c r="H70" s="46"/>
      <c r="I70" s="46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17"/>
    <mergeCell ref="A19:A38"/>
    <mergeCell ref="A40:A45"/>
    <mergeCell ref="A47:A48"/>
    <mergeCell ref="A50:A51"/>
    <mergeCell ref="A53:A54"/>
    <mergeCell ref="A56:A57"/>
    <mergeCell ref="A59:A61"/>
    <mergeCell ref="B6:B7"/>
    <mergeCell ref="B8:B11"/>
    <mergeCell ref="B13:B14"/>
    <mergeCell ref="B16:B17"/>
    <mergeCell ref="B19:B38"/>
    <mergeCell ref="B40:B45"/>
    <mergeCell ref="B47:B48"/>
    <mergeCell ref="B50:B51"/>
    <mergeCell ref="B53:B54"/>
    <mergeCell ref="B56:B57"/>
    <mergeCell ref="B59:B61"/>
    <mergeCell ref="C8:C11"/>
    <mergeCell ref="C13:C14"/>
    <mergeCell ref="C16:C17"/>
    <mergeCell ref="C19:C38"/>
    <mergeCell ref="C40:C45"/>
    <mergeCell ref="C47:C48"/>
    <mergeCell ref="C50:C51"/>
    <mergeCell ref="C53:C54"/>
    <mergeCell ref="C56:C57"/>
    <mergeCell ref="C59:C61"/>
    <mergeCell ref="D8:D11"/>
    <mergeCell ref="D13:D14"/>
    <mergeCell ref="D16:D17"/>
    <mergeCell ref="D19:D38"/>
    <mergeCell ref="D40:D45"/>
    <mergeCell ref="D47:D48"/>
    <mergeCell ref="D50:D51"/>
    <mergeCell ref="D53:D54"/>
    <mergeCell ref="D56:D57"/>
    <mergeCell ref="D59:D61"/>
    <mergeCell ref="E8:E11"/>
    <mergeCell ref="E13:E14"/>
    <mergeCell ref="E16:E17"/>
    <mergeCell ref="E19:E38"/>
    <mergeCell ref="E40:E45"/>
    <mergeCell ref="E47:E48"/>
    <mergeCell ref="E50:E51"/>
    <mergeCell ref="E53:E54"/>
    <mergeCell ref="E56:E57"/>
    <mergeCell ref="E59:E61"/>
    <mergeCell ref="J4:J5"/>
    <mergeCell ref="J6:J7"/>
    <mergeCell ref="J8:J12"/>
    <mergeCell ref="J13:J15"/>
    <mergeCell ref="J16:J18"/>
    <mergeCell ref="J19:J39"/>
    <mergeCell ref="J40:J46"/>
    <mergeCell ref="J47:J49"/>
    <mergeCell ref="J50:J52"/>
    <mergeCell ref="J53:J55"/>
    <mergeCell ref="J56:J58"/>
    <mergeCell ref="J59:J6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91" zoomScaleNormal="91" topLeftCell="A5" workbookViewId="0">
      <selection activeCell="J28" sqref="J28:K2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85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86</v>
      </c>
      <c r="E5" s="6"/>
      <c r="F5" s="25"/>
      <c r="G5" s="25"/>
      <c r="H5" s="6" t="s">
        <v>87</v>
      </c>
      <c r="I5" s="5"/>
      <c r="J5" s="25"/>
      <c r="K5" s="31"/>
    </row>
    <row r="6" ht="20.1" customHeight="1" spans="2:11">
      <c r="B6" s="7"/>
      <c r="C6" s="8"/>
      <c r="D6" s="9" t="s">
        <v>88</v>
      </c>
      <c r="E6" s="9"/>
      <c r="F6" s="26"/>
      <c r="G6" s="26"/>
      <c r="H6" s="9" t="s">
        <v>89</v>
      </c>
      <c r="I6" s="8"/>
      <c r="J6" s="26"/>
      <c r="K6" s="32"/>
    </row>
    <row r="7" ht="20.1" customHeight="1" spans="2:11">
      <c r="B7" s="7"/>
      <c r="C7" s="8"/>
      <c r="D7" s="9" t="s">
        <v>90</v>
      </c>
      <c r="E7" s="9"/>
      <c r="F7" s="26"/>
      <c r="G7" s="26"/>
      <c r="H7" s="9" t="s">
        <v>91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92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93</v>
      </c>
      <c r="E10" s="13" t="s">
        <v>94</v>
      </c>
      <c r="F10" s="14"/>
      <c r="G10" s="20" t="s">
        <v>95</v>
      </c>
      <c r="H10" s="14" t="s">
        <v>96</v>
      </c>
      <c r="I10" s="13" t="s">
        <v>97</v>
      </c>
      <c r="J10" s="14"/>
      <c r="K10" s="20" t="s">
        <v>98</v>
      </c>
    </row>
    <row r="11" ht="20.1" customHeight="1" spans="2:11">
      <c r="B11" s="15">
        <v>1</v>
      </c>
      <c r="C11" s="16"/>
      <c r="D11" s="17" t="s">
        <v>99</v>
      </c>
      <c r="E11" s="15" t="s">
        <v>100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101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102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103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70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75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96</v>
      </c>
      <c r="C18" s="20"/>
      <c r="D18" s="20"/>
      <c r="E18" s="20"/>
      <c r="F18" s="20"/>
      <c r="G18" s="20" t="s">
        <v>104</v>
      </c>
      <c r="H18" s="20"/>
      <c r="I18" s="20"/>
      <c r="J18" s="20"/>
      <c r="K18" s="20" t="s">
        <v>105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106</v>
      </c>
      <c r="C21" s="8"/>
      <c r="D21" s="8"/>
      <c r="E21" s="8"/>
      <c r="F21" s="8" t="s">
        <v>82</v>
      </c>
      <c r="G21" s="8" t="s">
        <v>107</v>
      </c>
      <c r="H21" s="8"/>
      <c r="I21" s="8"/>
      <c r="J21" s="8" t="s">
        <v>84</v>
      </c>
      <c r="K21" s="8"/>
    </row>
    <row r="24" ht="20.4" spans="1:11">
      <c r="A24" s="2" t="s">
        <v>108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86</v>
      </c>
      <c r="E26" s="6"/>
      <c r="F26" s="25" t="s">
        <v>109</v>
      </c>
      <c r="G26" s="25"/>
      <c r="H26" s="6" t="s">
        <v>87</v>
      </c>
      <c r="I26" s="5"/>
      <c r="J26" s="25" t="s">
        <v>110</v>
      </c>
      <c r="K26" s="31"/>
    </row>
    <row r="27" ht="20.1" customHeight="1" spans="2:11">
      <c r="B27" s="7"/>
      <c r="C27" s="8"/>
      <c r="D27" s="9" t="s">
        <v>88</v>
      </c>
      <c r="E27" s="9"/>
      <c r="F27" s="26" t="s">
        <v>111</v>
      </c>
      <c r="G27" s="26"/>
      <c r="H27" s="9" t="s">
        <v>89</v>
      </c>
      <c r="I27" s="8"/>
      <c r="J27" s="26" t="s">
        <v>112</v>
      </c>
      <c r="K27" s="32"/>
    </row>
    <row r="28" ht="20.1" customHeight="1" spans="2:11">
      <c r="B28" s="7"/>
      <c r="C28" s="8"/>
      <c r="D28" s="9" t="s">
        <v>90</v>
      </c>
      <c r="E28" s="9"/>
      <c r="F28" s="26" t="s">
        <v>113</v>
      </c>
      <c r="G28" s="26"/>
      <c r="H28" s="9" t="s">
        <v>91</v>
      </c>
      <c r="I28" s="8"/>
      <c r="J28" s="33" t="s">
        <v>114</v>
      </c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92</v>
      </c>
      <c r="I29" s="11"/>
      <c r="J29" s="27" t="s">
        <v>115</v>
      </c>
      <c r="K29" s="34"/>
    </row>
    <row r="30" ht="20.1" customHeight="1"/>
    <row r="31" ht="20.1" customHeight="1" spans="2:11">
      <c r="B31" s="22"/>
      <c r="C31" s="22"/>
      <c r="D31" s="23" t="s">
        <v>116</v>
      </c>
      <c r="E31" s="22" t="s">
        <v>117</v>
      </c>
      <c r="F31" s="22"/>
      <c r="G31" s="28" t="s">
        <v>118</v>
      </c>
      <c r="H31" s="28" t="s">
        <v>119</v>
      </c>
      <c r="I31" s="28" t="s">
        <v>75</v>
      </c>
      <c r="J31" s="28"/>
      <c r="K31" s="44" t="s">
        <v>98</v>
      </c>
    </row>
    <row r="32" ht="20.1" customHeight="1" spans="2:11">
      <c r="B32" s="22">
        <v>1</v>
      </c>
      <c r="C32" s="22"/>
      <c r="D32" s="24" t="s">
        <v>120</v>
      </c>
      <c r="E32" s="22" t="s">
        <v>121</v>
      </c>
      <c r="F32" s="22"/>
      <c r="G32" s="28">
        <v>100</v>
      </c>
      <c r="H32" s="28">
        <v>3</v>
      </c>
      <c r="I32" s="35">
        <v>300</v>
      </c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75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106</v>
      </c>
      <c r="C36" s="8"/>
      <c r="D36" s="8"/>
      <c r="E36" s="8"/>
      <c r="F36" s="8" t="s">
        <v>82</v>
      </c>
      <c r="G36" s="8" t="s">
        <v>107</v>
      </c>
      <c r="H36" s="8"/>
      <c r="I36" s="8"/>
      <c r="J36" s="8" t="s">
        <v>84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2014-04-21T08:52:00Z</dcterms:created>
  <cp:lastPrinted>2017-09-12T05:53:00Z</cp:lastPrinted>
  <dcterms:modified xsi:type="dcterms:W3CDTF">2025-01-17T16:44:23Z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BE856AC102FD7BF20C6C7367421C8A99_43</vt:lpwstr>
  </property>
</Properties>
</file>