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firstSheet="2" activeTab="8"/>
  </bookViews>
  <sheets>
    <sheet name="3145" sheetId="3" r:id="rId1"/>
    <sheet name="员工差旅明细" sheetId="2" r:id="rId2"/>
    <sheet name="2557.8" sheetId="4" r:id="rId3"/>
    <sheet name="客户报销-1469" sheetId="5" r:id="rId4"/>
    <sheet name="7月4日-天津" sheetId="6" r:id="rId5"/>
    <sheet name="660.7" sheetId="7" r:id="rId6"/>
    <sheet name="师大-4890" sheetId="8" r:id="rId7"/>
    <sheet name="白-" sheetId="9" r:id="rId8"/>
    <sheet name="张维" sheetId="10" r:id="rId9"/>
  </sheets>
  <definedNames>
    <definedName name="_xlnm.Print_Area" localSheetId="5">'660.7'!$A$1:$K$27</definedName>
    <definedName name="_xlnm.Print_Area" localSheetId="7">'白-'!$A$1:$K$27</definedName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<sst xmlns="http://schemas.openxmlformats.org/spreadsheetml/2006/main" count="96">
  <si>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</si>
  <si>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团号：HMJ-1709-A06MIC288</t>
  </si>
  <si>
    <t>会议日期：9月6日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</si>
  <si>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</si>
  <si>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</si>
  <si>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</si>
  <si>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</si>
  <si>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</si>
  <si>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</si>
  <si>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</si>
  <si>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</si>
  <si>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</si>
  <si>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</si>
  <si>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</si>
  <si>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</si>
  <si>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</si>
  <si>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</si>
  <si>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</si>
  <si>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</si>
  <si>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</si>
  <si>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</si>
  <si>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</si>
  <si>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</si>
  <si>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</si>
  <si>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</si>
  <si>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</si>
  <si>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</si>
  <si>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</si>
  <si>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</si>
  <si>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</si>
  <si>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</si>
  <si>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</si>
  <si>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</si>
  <si>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</si>
  <si>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</si>
  <si>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</si>
  <si>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</si>
  <si>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</si>
  <si>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</si>
  <si>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</si>
  <si>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</si>
  <si>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</si>
  <si>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考察住宿费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</si>
  <si>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</si>
  <si>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</si>
  <si>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</si>
  <si>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</si>
  <si>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</si>
  <si>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</si>
  <si>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</si>
  <si>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</si>
  <si>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</si>
  <si>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</si>
  <si>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</si>
  <si>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</si>
  <si>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</si>
  <si>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</si>
  <si>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</si>
  <si>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</si>
  <si>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</si>
  <si>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</si>
  <si>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</si>
  <si>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</si>
  <si>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</si>
  <si>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</si>
  <si>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</si>
  <si>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</si>
  <si>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</si>
  <si>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</si>
  <si>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</si>
  <si>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</si>
  <si>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</si>
  <si>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</si>
  <si>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</si>
  <si>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</si>
  <si>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</si>
  <si>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</si>
  <si>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</si>
  <si>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</si>
  <si>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</si>
  <si>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</si>
  <si>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门票</t>
  </si>
  <si>
    <t>客户报销</t>
  </si>
  <si>
    <t>高铁票</t>
  </si>
  <si>
    <t>关剑</t>
  </si>
  <si>
    <t>总监</t>
  </si>
  <si>
    <t>天津</t>
  </si>
  <si>
    <t>2组A部</t>
  </si>
  <si>
    <t>团号：HMJ-1709-A04MIC288</t>
  </si>
  <si>
    <t>会议日期：9月4日</t>
  </si>
  <si>
    <t>师大尾款刷卡</t>
  </si>
  <si>
    <t>白嫣红</t>
  </si>
  <si>
    <t>经理</t>
  </si>
  <si>
    <t>昆明-北京</t>
  </si>
  <si>
    <t>8月28日 9月14日 9月3日-8日</t>
  </si>
  <si>
    <t>大巴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</si>
</sst>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0.00_ "/>
    <numFmt numFmtId="178" formatCode="#,##0.00_);[Red]\(#,##0.0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0.00_);[Red]\(0.00\)"/>
    <numFmt numFmtId="180" formatCode="#,##0.00;[Red]#,##0.00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23" borderId="1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22" borderId="18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19" borderId="17" applyNumberFormat="0" applyAlignment="0" applyProtection="0">
      <alignment vertical="center"/>
    </xf>
    <xf numFmtId="0" fontId="23" fillId="19" borderId="19" applyNumberFormat="0" applyAlignment="0" applyProtection="0">
      <alignment vertical="center"/>
    </xf>
    <xf numFmtId="0" fontId="25" fillId="30" borderId="20" applyNumberFormat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6" fontId="6" fillId="6" borderId="6" xfId="0" applyNumberFormat="1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9" fillId="0" borderId="0" xfId="50">
      <alignment vertical="center"/>
    </xf>
    <xf numFmtId="0" fontId="10" fillId="0" borderId="0" xfId="50" applyFont="1">
      <alignment vertical="center"/>
    </xf>
    <xf numFmtId="0" fontId="11" fillId="0" borderId="8" xfId="50" applyFont="1" applyBorder="1">
      <alignment vertical="center"/>
    </xf>
    <xf numFmtId="0" fontId="11" fillId="0" borderId="9" xfId="50" applyFont="1" applyBorder="1">
      <alignment vertical="center"/>
    </xf>
    <xf numFmtId="0" fontId="11" fillId="0" borderId="10" xfId="50" applyFont="1" applyBorder="1">
      <alignment vertical="center"/>
    </xf>
    <xf numFmtId="0" fontId="11" fillId="0" borderId="0" xfId="50" applyFont="1" applyBorder="1">
      <alignment vertical="center"/>
    </xf>
    <xf numFmtId="0" fontId="11" fillId="0" borderId="0" xfId="50" applyFont="1" applyBorder="1" applyAlignment="1">
      <alignment horizontal="right" vertical="center"/>
    </xf>
    <xf numFmtId="0" fontId="11" fillId="9" borderId="0" xfId="50" applyFont="1" applyFill="1" applyBorder="1" applyAlignment="1">
      <alignment horizontal="center" vertical="center"/>
    </xf>
    <xf numFmtId="0" fontId="11" fillId="0" borderId="11" xfId="50" applyFont="1" applyBorder="1">
      <alignment vertical="center"/>
    </xf>
    <xf numFmtId="0" fontId="11" fillId="0" borderId="1" xfId="50" applyFont="1" applyBorder="1">
      <alignment vertical="center"/>
    </xf>
    <xf numFmtId="0" fontId="11" fillId="0" borderId="0" xfId="50" applyFont="1">
      <alignment vertical="center"/>
    </xf>
    <xf numFmtId="0" fontId="12" fillId="0" borderId="6" xfId="50" applyFont="1" applyFill="1" applyBorder="1" applyAlignment="1">
      <alignment horizontal="center" vertical="center"/>
    </xf>
    <xf numFmtId="0" fontId="12" fillId="0" borderId="12" xfId="50" applyFont="1" applyFill="1" applyBorder="1" applyAlignment="1">
      <alignment horizontal="center" vertical="center"/>
    </xf>
    <xf numFmtId="0" fontId="12" fillId="0" borderId="6" xfId="50" applyFont="1" applyBorder="1" applyAlignment="1">
      <alignment horizontal="center" vertical="center"/>
    </xf>
    <xf numFmtId="0" fontId="12" fillId="0" borderId="12" xfId="50" applyFont="1" applyBorder="1" applyAlignment="1">
      <alignment horizontal="center" vertical="center"/>
    </xf>
    <xf numFmtId="0" fontId="12" fillId="0" borderId="2" xfId="50" applyFont="1" applyBorder="1" applyAlignment="1">
      <alignment horizontal="center" vertical="center"/>
    </xf>
    <xf numFmtId="0" fontId="11" fillId="6" borderId="6" xfId="50" applyFont="1" applyFill="1" applyBorder="1" applyAlignment="1">
      <alignment horizontal="center" vertical="center"/>
    </xf>
    <xf numFmtId="0" fontId="11" fillId="6" borderId="12" xfId="50" applyFont="1" applyFill="1" applyBorder="1" applyAlignment="1">
      <alignment horizontal="center" vertical="center"/>
    </xf>
    <xf numFmtId="0" fontId="11" fillId="6" borderId="3" xfId="50" applyFont="1" applyFill="1" applyBorder="1" applyAlignment="1">
      <alignment horizontal="center" vertical="center"/>
    </xf>
    <xf numFmtId="179" fontId="11" fillId="6" borderId="2" xfId="50" applyNumberFormat="1" applyFont="1" applyFill="1" applyBorder="1" applyAlignment="1">
      <alignment horizontal="center" vertical="center"/>
    </xf>
    <xf numFmtId="0" fontId="11" fillId="6" borderId="5" xfId="50" applyFont="1" applyFill="1" applyBorder="1" applyAlignment="1">
      <alignment horizontal="center" vertical="center"/>
    </xf>
    <xf numFmtId="0" fontId="11" fillId="6" borderId="2" xfId="50" applyFont="1" applyFill="1" applyBorder="1" applyAlignment="1">
      <alignment horizontal="center" vertical="center"/>
    </xf>
    <xf numFmtId="0" fontId="11" fillId="6" borderId="4" xfId="50" applyFont="1" applyFill="1" applyBorder="1" applyAlignment="1">
      <alignment horizontal="center" vertical="center"/>
    </xf>
    <xf numFmtId="0" fontId="12" fillId="0" borderId="7" xfId="50" applyFont="1" applyBorder="1" applyAlignment="1">
      <alignment horizontal="center" vertical="center"/>
    </xf>
    <xf numFmtId="180" fontId="12" fillId="0" borderId="2" xfId="50" applyNumberFormat="1" applyFont="1" applyBorder="1" applyAlignment="1">
      <alignment horizontal="center" vertical="center"/>
    </xf>
    <xf numFmtId="176" fontId="12" fillId="6" borderId="2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11" fillId="0" borderId="13" xfId="50" applyFont="1" applyBorder="1">
      <alignment vertical="center"/>
    </xf>
    <xf numFmtId="0" fontId="11" fillId="9" borderId="14" xfId="50" applyFont="1" applyFill="1" applyBorder="1" applyAlignment="1">
      <alignment horizontal="center" vertical="center"/>
    </xf>
    <xf numFmtId="0" fontId="11" fillId="0" borderId="0" xfId="50" applyFont="1" applyFill="1" applyBorder="1">
      <alignment vertical="center"/>
    </xf>
    <xf numFmtId="58" fontId="11" fillId="9" borderId="0" xfId="50" applyNumberFormat="1" applyFont="1" applyFill="1" applyBorder="1" applyAlignment="1">
      <alignment horizontal="center" vertical="center"/>
    </xf>
    <xf numFmtId="0" fontId="11" fillId="0" borderId="15" xfId="50" applyFont="1" applyBorder="1">
      <alignment vertical="center"/>
    </xf>
    <xf numFmtId="179" fontId="11" fillId="6" borderId="6" xfId="50" applyNumberFormat="1" applyFont="1" applyFill="1" applyBorder="1" applyAlignment="1">
      <alignment horizontal="center" vertical="center"/>
    </xf>
    <xf numFmtId="179" fontId="11" fillId="6" borderId="12" xfId="50" applyNumberFormat="1" applyFont="1" applyFill="1" applyBorder="1" applyAlignment="1">
      <alignment horizontal="center" vertical="center"/>
    </xf>
    <xf numFmtId="0" fontId="11" fillId="6" borderId="2" xfId="50" applyFont="1" applyFill="1" applyBorder="1" applyAlignment="1">
      <alignment vertical="center"/>
    </xf>
    <xf numFmtId="0" fontId="11" fillId="6" borderId="2" xfId="50" applyFont="1" applyFill="1" applyBorder="1" applyAlignment="1">
      <alignment vertical="center" wrapText="1"/>
    </xf>
    <xf numFmtId="180" fontId="12" fillId="0" borderId="6" xfId="50" applyNumberFormat="1" applyFont="1" applyBorder="1" applyAlignment="1">
      <alignment horizontal="center" vertical="center"/>
    </xf>
    <xf numFmtId="180" fontId="12" fillId="0" borderId="12" xfId="50" applyNumberFormat="1" applyFont="1" applyBorder="1" applyAlignment="1">
      <alignment horizontal="center" vertical="center"/>
    </xf>
    <xf numFmtId="0" fontId="12" fillId="0" borderId="2" xfId="50" applyFont="1" applyBorder="1" applyAlignment="1">
      <alignment vertical="center"/>
    </xf>
    <xf numFmtId="176" fontId="11" fillId="0" borderId="0" xfId="50" applyNumberFormat="1" applyFont="1" applyBorder="1" applyAlignment="1">
      <alignment horizontal="left" vertical="center"/>
    </xf>
    <xf numFmtId="177" fontId="12" fillId="0" borderId="2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85" zoomScaleNormal="85" topLeftCell="A4" workbookViewId="0">
      <selection activeCell="J45" sqref="J45:J52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0.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589.8</v>
      </c>
      <c r="G8" s="15">
        <v>0</v>
      </c>
      <c r="H8" s="15">
        <f t="shared" ref="H8:H45" si="0">F8+G8</f>
        <v>589.8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589.8</v>
      </c>
      <c r="G13" s="19">
        <f t="shared" ref="G13:H13" si="1">SUM(G8:G12)</f>
        <v>0</v>
      </c>
      <c r="H13" s="19">
        <f t="shared" si="1"/>
        <v>589.8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41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3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4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2260</v>
      </c>
      <c r="G22" s="15">
        <v>0</v>
      </c>
      <c r="H22" s="15">
        <f t="shared" si="0"/>
        <v>2260</v>
      </c>
      <c r="I22" s="36"/>
      <c r="J22" s="42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3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2260</v>
      </c>
      <c r="G24" s="19">
        <f t="shared" ref="G24:H24" si="7">SUM(G22:G23)</f>
        <v>0</v>
      </c>
      <c r="H24" s="19">
        <f t="shared" si="7"/>
        <v>2260</v>
      </c>
      <c r="I24" s="39"/>
      <c r="J24" s="44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41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41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3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4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6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7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2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3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4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295.2</v>
      </c>
      <c r="G45" s="15">
        <v>0</v>
      </c>
      <c r="H45" s="15">
        <f t="shared" si="0"/>
        <v>295.2</v>
      </c>
      <c r="I45" s="36" t="s">
        <v>42</v>
      </c>
      <c r="J45" s="45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6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6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6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6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6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295.2</v>
      </c>
      <c r="G52" s="19">
        <f t="shared" ref="G52:H52" si="21">SUM(G45:G51)</f>
        <v>0</v>
      </c>
      <c r="H52" s="19">
        <f t="shared" si="21"/>
        <v>295.2</v>
      </c>
      <c r="I52" s="39"/>
      <c r="J52" s="47"/>
    </row>
    <row r="53" customHeight="1" spans="1:10">
      <c r="A53" s="17"/>
      <c r="B53" s="18" t="s">
        <v>44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3145</v>
      </c>
      <c r="G53" s="19">
        <f t="shared" si="22"/>
        <v>0</v>
      </c>
      <c r="H53" s="19">
        <f t="shared" si="22"/>
        <v>3145</v>
      </c>
      <c r="I53" s="39"/>
      <c r="J53" s="48"/>
    </row>
    <row r="57" customHeight="1" spans="1:9">
      <c r="A57" s="27" t="s">
        <v>45</v>
      </c>
      <c r="B57" s="28"/>
      <c r="C57" s="29" t="s">
        <v>46</v>
      </c>
      <c r="D57" s="29"/>
      <c r="E57" s="29" t="s">
        <v>47</v>
      </c>
      <c r="F57" s="29"/>
      <c r="G57" s="29" t="s">
        <v>48</v>
      </c>
      <c r="H57" s="29"/>
      <c r="I57" s="49" t="s">
        <v>49</v>
      </c>
    </row>
    <row r="58" customHeight="1" spans="1:9">
      <c r="A58" s="30">
        <f>E53</f>
        <v>0</v>
      </c>
      <c r="B58" s="31"/>
      <c r="C58" s="31">
        <f>H53</f>
        <v>3145</v>
      </c>
      <c r="D58" s="31"/>
      <c r="E58" s="31">
        <f>F53</f>
        <v>3145</v>
      </c>
      <c r="F58" s="31"/>
      <c r="G58" s="31">
        <f>G53</f>
        <v>0</v>
      </c>
      <c r="H58" s="31"/>
      <c r="I58" s="50">
        <f>A58-C58</f>
        <v>-3145</v>
      </c>
    </row>
    <row r="60" customHeight="1" spans="1:9">
      <c r="A60" s="32" t="s">
        <v>50</v>
      </c>
      <c r="B60" s="33"/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7"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51"/>
      <c r="C1" s="51"/>
      <c r="D1" s="51"/>
      <c r="E1" s="51"/>
      <c r="F1" s="51"/>
      <c r="G1" s="51"/>
      <c r="H1" s="51"/>
      <c r="I1" s="51"/>
      <c r="J1" s="51"/>
      <c r="K1" s="51"/>
    </row>
    <row r="5" ht="18.75" spans="2:11">
      <c r="B5" s="4" t="s">
        <v>54</v>
      </c>
      <c r="C5" s="4"/>
      <c r="D5" s="4"/>
      <c r="E5" s="4"/>
      <c r="F5" s="4"/>
      <c r="G5" s="4"/>
      <c r="H5" s="4"/>
      <c r="I5" s="4"/>
      <c r="J5" s="4"/>
      <c r="K5" s="4"/>
    </row>
    <row r="6" ht="16.5" spans="2:11">
      <c r="B6" s="52"/>
      <c r="C6" s="52"/>
      <c r="D6" s="52"/>
      <c r="E6" s="52"/>
      <c r="F6" s="52"/>
      <c r="G6" s="52"/>
      <c r="H6" s="52"/>
      <c r="I6" s="52"/>
      <c r="J6" s="52"/>
      <c r="K6" s="77"/>
    </row>
    <row r="7" ht="18.75" customHeight="1" spans="2:11">
      <c r="B7" s="53"/>
      <c r="C7" s="54"/>
      <c r="D7" s="54"/>
      <c r="E7" s="54"/>
      <c r="F7" s="54"/>
      <c r="G7" s="54"/>
      <c r="H7" s="54"/>
      <c r="I7" s="54"/>
      <c r="J7" s="54"/>
      <c r="K7" s="78"/>
    </row>
    <row r="8" ht="18.75" customHeight="1" spans="2:11">
      <c r="B8" s="55"/>
      <c r="C8" s="56"/>
      <c r="D8" s="57" t="s">
        <v>55</v>
      </c>
      <c r="E8" s="57"/>
      <c r="F8" s="58"/>
      <c r="G8" s="58"/>
      <c r="H8" s="57" t="s">
        <v>56</v>
      </c>
      <c r="I8" s="56"/>
      <c r="J8" s="58"/>
      <c r="K8" s="79"/>
    </row>
    <row r="9" ht="18.75" customHeight="1" spans="2:11">
      <c r="B9" s="55"/>
      <c r="C9" s="56"/>
      <c r="D9" s="57" t="s">
        <v>57</v>
      </c>
      <c r="E9" s="57"/>
      <c r="F9" s="58"/>
      <c r="G9" s="58"/>
      <c r="H9" s="57" t="s">
        <v>58</v>
      </c>
      <c r="I9" s="56"/>
      <c r="J9" s="58"/>
      <c r="K9" s="79"/>
    </row>
    <row r="10" ht="18.75" customHeight="1" spans="2:11">
      <c r="B10" s="55"/>
      <c r="C10" s="56"/>
      <c r="D10" s="57" t="s">
        <v>59</v>
      </c>
      <c r="E10" s="57"/>
      <c r="F10" s="58"/>
      <c r="G10" s="58"/>
      <c r="H10" s="57" t="s">
        <v>60</v>
      </c>
      <c r="I10" s="80"/>
      <c r="J10" s="58"/>
      <c r="K10" s="79"/>
    </row>
    <row r="11" ht="18.75" customHeight="1" spans="2:11">
      <c r="B11" s="59"/>
      <c r="C11" s="60"/>
      <c r="D11" s="60"/>
      <c r="E11" s="60"/>
      <c r="F11" s="60"/>
      <c r="G11" s="60"/>
      <c r="H11" s="60"/>
      <c r="I11" s="60"/>
      <c r="J11" s="60"/>
      <c r="K11" s="82"/>
    </row>
    <row r="12" ht="14.25" spans="2:11">
      <c r="B12" s="61"/>
      <c r="C12" s="61"/>
      <c r="D12" s="61"/>
      <c r="E12" s="61"/>
      <c r="F12" s="61"/>
      <c r="G12" s="61"/>
      <c r="H12" s="61"/>
      <c r="I12" s="61"/>
      <c r="J12" s="61"/>
      <c r="K12" s="61"/>
    </row>
    <row r="13" ht="14.25" spans="2:11">
      <c r="B13" s="62" t="s">
        <v>3</v>
      </c>
      <c r="C13" s="63"/>
      <c r="D13" s="64" t="s">
        <v>61</v>
      </c>
      <c r="E13" s="64" t="s">
        <v>62</v>
      </c>
      <c r="F13" s="65"/>
      <c r="G13" s="66" t="s">
        <v>63</v>
      </c>
      <c r="H13" s="65" t="s">
        <v>64</v>
      </c>
      <c r="I13" s="64" t="s">
        <v>65</v>
      </c>
      <c r="J13" s="65"/>
      <c r="K13" s="66" t="s">
        <v>66</v>
      </c>
    </row>
    <row r="14" ht="18" customHeight="1" spans="2:11">
      <c r="B14" s="67">
        <v>1</v>
      </c>
      <c r="C14" s="68"/>
      <c r="D14" s="69" t="s">
        <v>67</v>
      </c>
      <c r="E14" s="67" t="s">
        <v>68</v>
      </c>
      <c r="F14" s="68"/>
      <c r="G14" s="70">
        <v>0</v>
      </c>
      <c r="H14" s="70"/>
      <c r="I14" s="83"/>
      <c r="J14" s="84"/>
      <c r="K14" s="85" t="s">
        <v>69</v>
      </c>
    </row>
    <row r="15" ht="18" customHeight="1" spans="2:11">
      <c r="B15" s="67">
        <v>2</v>
      </c>
      <c r="C15" s="68"/>
      <c r="D15" s="71"/>
      <c r="E15" s="72" t="s">
        <v>70</v>
      </c>
      <c r="F15" s="72"/>
      <c r="G15" s="70">
        <v>0</v>
      </c>
      <c r="H15" s="70"/>
      <c r="I15" s="83"/>
      <c r="J15" s="84"/>
      <c r="K15" s="85" t="s">
        <v>71</v>
      </c>
    </row>
    <row r="16" ht="18" customHeight="1" spans="2:11">
      <c r="B16" s="67">
        <v>3</v>
      </c>
      <c r="C16" s="68"/>
      <c r="D16" s="71"/>
      <c r="E16" s="67" t="s">
        <v>72</v>
      </c>
      <c r="F16" s="68"/>
      <c r="G16" s="70">
        <v>0</v>
      </c>
      <c r="H16" s="70"/>
      <c r="I16" s="83"/>
      <c r="J16" s="84"/>
      <c r="K16" s="85" t="s">
        <v>69</v>
      </c>
    </row>
    <row r="17" ht="18" customHeight="1" spans="2:11">
      <c r="B17" s="67">
        <v>4</v>
      </c>
      <c r="C17" s="68"/>
      <c r="D17" s="71"/>
      <c r="E17" s="67" t="s">
        <v>73</v>
      </c>
      <c r="F17" s="68"/>
      <c r="G17" s="70">
        <v>0</v>
      </c>
      <c r="H17" s="70"/>
      <c r="I17" s="83"/>
      <c r="J17" s="84"/>
      <c r="K17" s="85" t="s">
        <v>74</v>
      </c>
    </row>
    <row r="18" ht="18" customHeight="1" spans="2:11">
      <c r="B18" s="67">
        <v>5</v>
      </c>
      <c r="C18" s="68"/>
      <c r="D18" s="73"/>
      <c r="E18" s="67" t="s">
        <v>75</v>
      </c>
      <c r="F18" s="68"/>
      <c r="G18" s="70">
        <v>0</v>
      </c>
      <c r="H18" s="70"/>
      <c r="I18" s="83"/>
      <c r="J18" s="84"/>
      <c r="K18" s="86" t="s">
        <v>76</v>
      </c>
    </row>
    <row r="19" ht="18" customHeight="1" spans="2:11">
      <c r="B19" s="67">
        <v>6</v>
      </c>
      <c r="C19" s="68"/>
      <c r="D19" s="69" t="s">
        <v>41</v>
      </c>
      <c r="E19" s="72"/>
      <c r="F19" s="72"/>
      <c r="G19" s="70">
        <v>0</v>
      </c>
      <c r="H19" s="70"/>
      <c r="I19" s="83"/>
      <c r="J19" s="84"/>
      <c r="K19" s="85"/>
    </row>
    <row r="20" ht="18" customHeight="1" spans="2:11">
      <c r="B20" s="67">
        <v>7</v>
      </c>
      <c r="C20" s="68"/>
      <c r="D20" s="71"/>
      <c r="E20" s="72"/>
      <c r="F20" s="72"/>
      <c r="G20" s="70">
        <v>0</v>
      </c>
      <c r="H20" s="70"/>
      <c r="I20" s="83"/>
      <c r="J20" s="84"/>
      <c r="K20" s="85"/>
    </row>
    <row r="21" ht="18" customHeight="1" spans="2:11">
      <c r="B21" s="67">
        <v>8</v>
      </c>
      <c r="C21" s="68"/>
      <c r="D21" s="73"/>
      <c r="E21" s="72"/>
      <c r="F21" s="72"/>
      <c r="G21" s="70">
        <v>0</v>
      </c>
      <c r="H21" s="70"/>
      <c r="I21" s="83"/>
      <c r="J21" s="84"/>
      <c r="K21" s="85"/>
    </row>
    <row r="22" ht="18" customHeight="1" spans="2:11">
      <c r="B22" s="64" t="s">
        <v>44</v>
      </c>
      <c r="C22" s="74"/>
      <c r="D22" s="74"/>
      <c r="E22" s="74"/>
      <c r="F22" s="65"/>
      <c r="G22" s="75">
        <f>SUM(G14:G21)</f>
        <v>0</v>
      </c>
      <c r="H22" s="75">
        <f>SUM(H14:H21)</f>
        <v>0</v>
      </c>
      <c r="I22" s="87">
        <f>SUM(I14:J21)</f>
        <v>0</v>
      </c>
      <c r="J22" s="88"/>
      <c r="K22" s="89"/>
    </row>
    <row r="23" ht="18" customHeight="1" spans="2:11">
      <c r="B23" s="61"/>
      <c r="C23" s="61"/>
      <c r="D23" s="61"/>
      <c r="E23" s="61"/>
      <c r="F23" s="61"/>
      <c r="G23" s="61"/>
      <c r="H23" s="61"/>
      <c r="I23" s="61"/>
      <c r="J23" s="90"/>
      <c r="K23" s="61"/>
    </row>
    <row r="24" ht="18" customHeight="1" spans="2:11">
      <c r="B24" s="66" t="s">
        <v>64</v>
      </c>
      <c r="C24" s="66"/>
      <c r="D24" s="66"/>
      <c r="E24" s="66"/>
      <c r="F24" s="66"/>
      <c r="G24" s="66" t="s">
        <v>77</v>
      </c>
      <c r="H24" s="66"/>
      <c r="I24" s="66"/>
      <c r="J24" s="66"/>
      <c r="K24" s="66" t="s">
        <v>78</v>
      </c>
    </row>
    <row r="25" ht="18" customHeight="1" spans="2:11">
      <c r="B25" s="76">
        <f>H22</f>
        <v>0</v>
      </c>
      <c r="C25" s="76"/>
      <c r="D25" s="76"/>
      <c r="E25" s="76"/>
      <c r="F25" s="76"/>
      <c r="G25" s="76">
        <f>I22</f>
        <v>0</v>
      </c>
      <c r="H25" s="76"/>
      <c r="I25" s="76"/>
      <c r="J25" s="76"/>
      <c r="K25" s="91">
        <f>SUM(B25:J25)</f>
        <v>0</v>
      </c>
    </row>
    <row r="26" ht="14.25" spans="2:11"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ht="14.25" spans="2:11">
      <c r="B27" s="61" t="s">
        <v>79</v>
      </c>
      <c r="C27" s="61"/>
      <c r="D27" s="61"/>
      <c r="E27" s="61"/>
      <c r="F27" s="61" t="s">
        <v>51</v>
      </c>
      <c r="G27" s="61" t="s">
        <v>80</v>
      </c>
      <c r="H27" s="61"/>
      <c r="I27" s="61"/>
      <c r="J27" s="61" t="s">
        <v>53</v>
      </c>
      <c r="K27" s="6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85" zoomScaleNormal="85" topLeftCell="A7" workbookViewId="0">
      <selection activeCell="I58" sqref="I58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0.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111</v>
      </c>
      <c r="G8" s="15">
        <v>0</v>
      </c>
      <c r="H8" s="15">
        <f t="shared" ref="H8:H51" si="0">F8+G8</f>
        <v>111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111</v>
      </c>
      <c r="G13" s="19">
        <f t="shared" ref="G13:H13" si="1">SUM(G8:G12)</f>
        <v>0</v>
      </c>
      <c r="H13" s="19">
        <f t="shared" si="1"/>
        <v>111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41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0"/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3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9"/>
      <c r="J21" s="44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1444</v>
      </c>
      <c r="G22" s="15">
        <v>0</v>
      </c>
      <c r="H22" s="15">
        <f t="shared" si="0"/>
        <v>1444</v>
      </c>
      <c r="I22" s="36"/>
      <c r="J22" s="42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3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1444</v>
      </c>
      <c r="G24" s="19">
        <f t="shared" ref="G24:H24" si="6">SUM(G22:G23)</f>
        <v>0</v>
      </c>
      <c r="H24" s="19">
        <f t="shared" si="6"/>
        <v>1444</v>
      </c>
      <c r="I24" s="39"/>
      <c r="J24" s="44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41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0"/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7">SUM(D25)</f>
        <v>0</v>
      </c>
      <c r="E27" s="19">
        <f t="shared" si="7"/>
        <v>0</v>
      </c>
      <c r="F27" s="19">
        <f>SUM(F25:F26)</f>
        <v>0</v>
      </c>
      <c r="G27" s="19">
        <f>SUM(G25:G26)</f>
        <v>0</v>
      </c>
      <c r="H27" s="19">
        <f t="shared" ref="H27" si="8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41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3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9">SUM(D28)</f>
        <v>0</v>
      </c>
      <c r="E32" s="19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39"/>
      <c r="J32" s="44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6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1">SUM(D33)</f>
        <v>0</v>
      </c>
      <c r="E37" s="19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7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2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3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3">SUM(D38)</f>
        <v>0</v>
      </c>
      <c r="E40" s="19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4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5">SUM(D41)</f>
        <v>0</v>
      </c>
      <c r="E44" s="19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582.8</v>
      </c>
      <c r="G45" s="15">
        <v>0</v>
      </c>
      <c r="H45" s="15">
        <f t="shared" si="0"/>
        <v>582.8</v>
      </c>
      <c r="I45" s="36"/>
      <c r="J45" s="45"/>
    </row>
    <row r="46" customHeight="1" spans="1:10">
      <c r="A46" s="26"/>
      <c r="B46" s="14"/>
      <c r="C46" s="15"/>
      <c r="D46" s="16"/>
      <c r="E46" s="15"/>
      <c r="F46" s="15">
        <v>420</v>
      </c>
      <c r="G46" s="15">
        <v>0</v>
      </c>
      <c r="H46" s="15">
        <f t="shared" si="0"/>
        <v>420</v>
      </c>
      <c r="I46" s="36" t="s">
        <v>81</v>
      </c>
      <c r="J46" s="46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0"/>
        <v>0</v>
      </c>
      <c r="I47" s="36"/>
      <c r="J47" s="46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0"/>
        <v>0</v>
      </c>
      <c r="I48" s="36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0"/>
        <v>0</v>
      </c>
      <c r="I49" s="36"/>
      <c r="J49" s="46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0"/>
        <v>0</v>
      </c>
      <c r="I50" s="36"/>
      <c r="J50" s="46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0"/>
        <v>0</v>
      </c>
      <c r="I51" s="36"/>
      <c r="J51" s="46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 t="shared" ref="D52:E52" si="17">SUM(D45)</f>
        <v>0</v>
      </c>
      <c r="E52" s="19">
        <f t="shared" si="17"/>
        <v>0</v>
      </c>
      <c r="F52" s="19">
        <f>SUM(F45:F51)</f>
        <v>1002.8</v>
      </c>
      <c r="G52" s="19">
        <f t="shared" ref="G52:H52" si="18">SUM(G45:G51)</f>
        <v>0</v>
      </c>
      <c r="H52" s="19">
        <f t="shared" si="18"/>
        <v>1002.8</v>
      </c>
      <c r="I52" s="39"/>
      <c r="J52" s="47"/>
    </row>
    <row r="53" customHeight="1" spans="1:10">
      <c r="A53" s="17"/>
      <c r="B53" s="18" t="s">
        <v>44</v>
      </c>
      <c r="C53" s="19">
        <f>SUM(C52,C44,C40,C37,C32,C27,C24,C21,C16,C13)</f>
        <v>0</v>
      </c>
      <c r="D53" s="19">
        <f t="shared" ref="D53:H53" si="19">SUM(D52,D44,D40,D37,D32,D27,D24,D21,D16,D13)</f>
        <v>0</v>
      </c>
      <c r="E53" s="19">
        <f t="shared" si="19"/>
        <v>0</v>
      </c>
      <c r="F53" s="19">
        <f t="shared" si="19"/>
        <v>2557.8</v>
      </c>
      <c r="G53" s="19">
        <f t="shared" si="19"/>
        <v>0</v>
      </c>
      <c r="H53" s="19">
        <f t="shared" si="19"/>
        <v>2557.8</v>
      </c>
      <c r="I53" s="39"/>
      <c r="J53" s="48"/>
    </row>
    <row r="57" customHeight="1" spans="1:9">
      <c r="A57" s="27" t="s">
        <v>45</v>
      </c>
      <c r="B57" s="28"/>
      <c r="C57" s="29" t="s">
        <v>46</v>
      </c>
      <c r="D57" s="29"/>
      <c r="E57" s="29" t="s">
        <v>47</v>
      </c>
      <c r="F57" s="29"/>
      <c r="G57" s="29" t="s">
        <v>48</v>
      </c>
      <c r="H57" s="29"/>
      <c r="I57" s="49" t="s">
        <v>49</v>
      </c>
    </row>
    <row r="58" customHeight="1" spans="1:9">
      <c r="A58" s="30">
        <f>E53</f>
        <v>0</v>
      </c>
      <c r="B58" s="31"/>
      <c r="C58" s="31">
        <f>H53</f>
        <v>2557.8</v>
      </c>
      <c r="D58" s="31"/>
      <c r="E58" s="31">
        <f>F53</f>
        <v>2557.8</v>
      </c>
      <c r="F58" s="31"/>
      <c r="G58" s="31">
        <f>G53</f>
        <v>0</v>
      </c>
      <c r="H58" s="31"/>
      <c r="I58" s="50">
        <f>A58-C58</f>
        <v>-2557.8</v>
      </c>
    </row>
    <row r="60" customHeight="1" spans="1:9">
      <c r="A60" s="32" t="s">
        <v>50</v>
      </c>
      <c r="B60" s="33"/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85" zoomScaleNormal="85" topLeftCell="A4" workbookViewId="0">
      <selection activeCell="J8" sqref="J8:J13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0.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1469</v>
      </c>
      <c r="G8" s="15">
        <v>0</v>
      </c>
      <c r="H8" s="15">
        <f t="shared" ref="H8:H51" si="0">F8+G8</f>
        <v>1469</v>
      </c>
      <c r="I8" s="36" t="s">
        <v>82</v>
      </c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1469</v>
      </c>
      <c r="G13" s="19">
        <f t="shared" ref="G13:H13" si="1">SUM(G8:G12)</f>
        <v>0</v>
      </c>
      <c r="H13" s="19">
        <f t="shared" si="1"/>
        <v>1469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41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0"/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3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9"/>
      <c r="J21" s="44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2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3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4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41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0"/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7">SUM(D25)</f>
        <v>0</v>
      </c>
      <c r="E27" s="19">
        <f t="shared" si="7"/>
        <v>0</v>
      </c>
      <c r="F27" s="19">
        <f>SUM(F25:F26)</f>
        <v>0</v>
      </c>
      <c r="G27" s="19">
        <f>SUM(G25:G26)</f>
        <v>0</v>
      </c>
      <c r="H27" s="19">
        <f t="shared" ref="H27" si="8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41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3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9">SUM(D28)</f>
        <v>0</v>
      </c>
      <c r="E32" s="19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39"/>
      <c r="J32" s="44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6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1">SUM(D33)</f>
        <v>0</v>
      </c>
      <c r="E37" s="19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7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2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3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3">SUM(D38)</f>
        <v>0</v>
      </c>
      <c r="E40" s="19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4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5">SUM(D41)</f>
        <v>0</v>
      </c>
      <c r="E44" s="19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5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46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0"/>
        <v>0</v>
      </c>
      <c r="I47" s="36"/>
      <c r="J47" s="46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0"/>
        <v>0</v>
      </c>
      <c r="I48" s="36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0"/>
        <v>0</v>
      </c>
      <c r="I49" s="36"/>
      <c r="J49" s="46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0"/>
        <v>0</v>
      </c>
      <c r="I50" s="36"/>
      <c r="J50" s="46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0"/>
        <v>0</v>
      </c>
      <c r="I51" s="36"/>
      <c r="J51" s="46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 t="shared" ref="D52:E52" si="17">SUM(D45)</f>
        <v>0</v>
      </c>
      <c r="E52" s="19">
        <f t="shared" si="17"/>
        <v>0</v>
      </c>
      <c r="F52" s="19">
        <f>SUM(F45:F51)</f>
        <v>0</v>
      </c>
      <c r="G52" s="19">
        <f t="shared" ref="G52:H52" si="18">SUM(G45:G51)</f>
        <v>0</v>
      </c>
      <c r="H52" s="19">
        <f t="shared" si="18"/>
        <v>0</v>
      </c>
      <c r="I52" s="39"/>
      <c r="J52" s="47"/>
    </row>
    <row r="53" customHeight="1" spans="1:10">
      <c r="A53" s="17"/>
      <c r="B53" s="18" t="s">
        <v>44</v>
      </c>
      <c r="C53" s="19">
        <f>SUM(C52,C44,C40,C37,C32,C27,C24,C21,C16,C13)</f>
        <v>0</v>
      </c>
      <c r="D53" s="19">
        <f t="shared" ref="D53:H53" si="19">SUM(D52,D44,D40,D37,D32,D27,D24,D21,D16,D13)</f>
        <v>0</v>
      </c>
      <c r="E53" s="19">
        <f t="shared" si="19"/>
        <v>0</v>
      </c>
      <c r="F53" s="19">
        <f t="shared" si="19"/>
        <v>1469</v>
      </c>
      <c r="G53" s="19">
        <f t="shared" si="19"/>
        <v>0</v>
      </c>
      <c r="H53" s="19">
        <f t="shared" si="19"/>
        <v>1469</v>
      </c>
      <c r="I53" s="39"/>
      <c r="J53" s="48"/>
    </row>
    <row r="57" customHeight="1" spans="1:9">
      <c r="A57" s="27" t="s">
        <v>45</v>
      </c>
      <c r="B57" s="28"/>
      <c r="C57" s="29" t="s">
        <v>46</v>
      </c>
      <c r="D57" s="29"/>
      <c r="E57" s="29" t="s">
        <v>47</v>
      </c>
      <c r="F57" s="29"/>
      <c r="G57" s="29" t="s">
        <v>48</v>
      </c>
      <c r="H57" s="29"/>
      <c r="I57" s="49" t="s">
        <v>49</v>
      </c>
    </row>
    <row r="58" customHeight="1" spans="1:9">
      <c r="A58" s="30">
        <f>E53</f>
        <v>0</v>
      </c>
      <c r="B58" s="31"/>
      <c r="C58" s="31">
        <f>H53</f>
        <v>1469</v>
      </c>
      <c r="D58" s="31"/>
      <c r="E58" s="31">
        <f>F53</f>
        <v>1469</v>
      </c>
      <c r="F58" s="31"/>
      <c r="G58" s="31">
        <f>G53</f>
        <v>0</v>
      </c>
      <c r="H58" s="31"/>
      <c r="I58" s="50">
        <f>A58-C58</f>
        <v>-1469</v>
      </c>
    </row>
    <row r="60" customHeight="1" spans="1:9">
      <c r="A60" s="32" t="s">
        <v>50</v>
      </c>
      <c r="B60" s="33"/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85" zoomScaleNormal="85" topLeftCell="A34" workbookViewId="0">
      <selection activeCell="I61" sqref="I61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0.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597.9</v>
      </c>
      <c r="G8" s="15">
        <v>0</v>
      </c>
      <c r="H8" s="15">
        <f t="shared" ref="H8:H51" si="0">F8+G8</f>
        <v>597.9</v>
      </c>
      <c r="I8" s="36" t="s">
        <v>83</v>
      </c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597.9</v>
      </c>
      <c r="G13" s="19">
        <f t="shared" ref="G13:H13" si="1">SUM(G8:G12)</f>
        <v>0</v>
      </c>
      <c r="H13" s="19">
        <f t="shared" si="1"/>
        <v>597.9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41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0"/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3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9"/>
      <c r="J21" s="44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438</v>
      </c>
      <c r="G22" s="15">
        <v>0</v>
      </c>
      <c r="H22" s="15">
        <f t="shared" si="0"/>
        <v>438</v>
      </c>
      <c r="I22" s="36"/>
      <c r="J22" s="42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3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438</v>
      </c>
      <c r="G24" s="19">
        <f t="shared" ref="G24:H24" si="6">SUM(G22:G23)</f>
        <v>0</v>
      </c>
      <c r="H24" s="19">
        <f t="shared" si="6"/>
        <v>438</v>
      </c>
      <c r="I24" s="39"/>
      <c r="J24" s="44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41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0"/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7">SUM(D25)</f>
        <v>0</v>
      </c>
      <c r="E27" s="19">
        <f t="shared" si="7"/>
        <v>0</v>
      </c>
      <c r="F27" s="19">
        <f>SUM(F25:F26)</f>
        <v>0</v>
      </c>
      <c r="G27" s="19">
        <f>SUM(G25:G26)</f>
        <v>0</v>
      </c>
      <c r="H27" s="19">
        <f t="shared" ref="H27" si="8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41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3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9">SUM(D28)</f>
        <v>0</v>
      </c>
      <c r="E32" s="19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39"/>
      <c r="J32" s="44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6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1">SUM(D33)</f>
        <v>0</v>
      </c>
      <c r="E37" s="19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7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2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3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3">SUM(D38)</f>
        <v>0</v>
      </c>
      <c r="E40" s="19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4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5">SUM(D41)</f>
        <v>0</v>
      </c>
      <c r="E44" s="19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5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46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0"/>
        <v>0</v>
      </c>
      <c r="I47" s="36"/>
      <c r="J47" s="46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0"/>
        <v>0</v>
      </c>
      <c r="I48" s="36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0"/>
        <v>0</v>
      </c>
      <c r="I49" s="36"/>
      <c r="J49" s="46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0"/>
        <v>0</v>
      </c>
      <c r="I50" s="36"/>
      <c r="J50" s="46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0"/>
        <v>0</v>
      </c>
      <c r="I51" s="36"/>
      <c r="J51" s="46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 t="shared" ref="D52:E52" si="17">SUM(D45)</f>
        <v>0</v>
      </c>
      <c r="E52" s="19">
        <f t="shared" si="17"/>
        <v>0</v>
      </c>
      <c r="F52" s="19">
        <f>SUM(F45:F51)</f>
        <v>0</v>
      </c>
      <c r="G52" s="19">
        <f t="shared" ref="G52:H52" si="18">SUM(G45:G51)</f>
        <v>0</v>
      </c>
      <c r="H52" s="19">
        <f t="shared" si="18"/>
        <v>0</v>
      </c>
      <c r="I52" s="39"/>
      <c r="J52" s="47"/>
    </row>
    <row r="53" customHeight="1" spans="1:10">
      <c r="A53" s="17"/>
      <c r="B53" s="18" t="s">
        <v>44</v>
      </c>
      <c r="C53" s="19">
        <f>SUM(C52,C44,C40,C37,C32,C27,C24,C21,C16,C13)</f>
        <v>0</v>
      </c>
      <c r="D53" s="19">
        <f t="shared" ref="D53:H53" si="19">SUM(D52,D44,D40,D37,D32,D27,D24,D21,D16,D13)</f>
        <v>0</v>
      </c>
      <c r="E53" s="19">
        <f t="shared" si="19"/>
        <v>0</v>
      </c>
      <c r="F53" s="19">
        <f t="shared" si="19"/>
        <v>1035.9</v>
      </c>
      <c r="G53" s="19">
        <f t="shared" si="19"/>
        <v>0</v>
      </c>
      <c r="H53" s="19">
        <f t="shared" si="19"/>
        <v>1035.9</v>
      </c>
      <c r="I53" s="39"/>
      <c r="J53" s="48"/>
    </row>
    <row r="57" customHeight="1" spans="1:9">
      <c r="A57" s="27" t="s">
        <v>45</v>
      </c>
      <c r="B57" s="28"/>
      <c r="C57" s="29" t="s">
        <v>46</v>
      </c>
      <c r="D57" s="29"/>
      <c r="E57" s="29" t="s">
        <v>47</v>
      </c>
      <c r="F57" s="29"/>
      <c r="G57" s="29" t="s">
        <v>48</v>
      </c>
      <c r="H57" s="29"/>
      <c r="I57" s="49" t="s">
        <v>49</v>
      </c>
    </row>
    <row r="58" customHeight="1" spans="1:9">
      <c r="A58" s="30">
        <f>E53</f>
        <v>0</v>
      </c>
      <c r="B58" s="31"/>
      <c r="C58" s="31">
        <f>H53</f>
        <v>1035.9</v>
      </c>
      <c r="D58" s="31"/>
      <c r="E58" s="31">
        <f>F53</f>
        <v>1035.9</v>
      </c>
      <c r="F58" s="31"/>
      <c r="G58" s="31">
        <f>G53</f>
        <v>0</v>
      </c>
      <c r="H58" s="31"/>
      <c r="I58" s="50">
        <f>A58-C58</f>
        <v>-1035.9</v>
      </c>
    </row>
    <row r="60" customHeight="1" spans="1:9">
      <c r="A60" s="32" t="s">
        <v>50</v>
      </c>
      <c r="B60" s="33"/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6" workbookViewId="0">
      <selection activeCell="J36" sqref="J35:J3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51"/>
      <c r="C1" s="51"/>
      <c r="D1" s="51"/>
      <c r="E1" s="51"/>
      <c r="F1" s="51"/>
      <c r="G1" s="51"/>
      <c r="H1" s="51"/>
      <c r="I1" s="51"/>
      <c r="J1" s="51"/>
      <c r="K1" s="51"/>
    </row>
    <row r="5" ht="18.75" spans="2:11">
      <c r="B5" s="4" t="s">
        <v>54</v>
      </c>
      <c r="C5" s="4"/>
      <c r="D5" s="4"/>
      <c r="E5" s="4"/>
      <c r="F5" s="4"/>
      <c r="G5" s="4"/>
      <c r="H5" s="4"/>
      <c r="I5" s="4"/>
      <c r="J5" s="4"/>
      <c r="K5" s="4"/>
    </row>
    <row r="6" ht="16.5" spans="2:11">
      <c r="B6" s="52"/>
      <c r="C6" s="52"/>
      <c r="D6" s="52"/>
      <c r="E6" s="52"/>
      <c r="F6" s="52"/>
      <c r="G6" s="52"/>
      <c r="H6" s="52"/>
      <c r="I6" s="52"/>
      <c r="J6" s="52"/>
      <c r="K6" s="77"/>
    </row>
    <row r="7" ht="18.75" customHeight="1" spans="2:11">
      <c r="B7" s="53"/>
      <c r="C7" s="54"/>
      <c r="D7" s="54"/>
      <c r="E7" s="54"/>
      <c r="F7" s="54"/>
      <c r="G7" s="54"/>
      <c r="H7" s="54"/>
      <c r="I7" s="54"/>
      <c r="J7" s="54"/>
      <c r="K7" s="78"/>
    </row>
    <row r="8" ht="18.75" customHeight="1" spans="2:11">
      <c r="B8" s="55"/>
      <c r="C8" s="56"/>
      <c r="D8" s="57" t="s">
        <v>55</v>
      </c>
      <c r="E8" s="57"/>
      <c r="F8" s="58" t="s">
        <v>84</v>
      </c>
      <c r="G8" s="58"/>
      <c r="H8" s="57" t="s">
        <v>56</v>
      </c>
      <c r="I8" s="56"/>
      <c r="J8" s="58" t="s">
        <v>85</v>
      </c>
      <c r="K8" s="79"/>
    </row>
    <row r="9" ht="18.75" customHeight="1" spans="2:11">
      <c r="B9" s="55"/>
      <c r="C9" s="56"/>
      <c r="D9" s="57" t="s">
        <v>57</v>
      </c>
      <c r="E9" s="57"/>
      <c r="F9" s="58" t="s">
        <v>86</v>
      </c>
      <c r="G9" s="58"/>
      <c r="H9" s="57" t="s">
        <v>58</v>
      </c>
      <c r="I9" s="56"/>
      <c r="J9" s="58" t="s">
        <v>87</v>
      </c>
      <c r="K9" s="79"/>
    </row>
    <row r="10" ht="18.75" customHeight="1" spans="2:11">
      <c r="B10" s="55"/>
      <c r="C10" s="56"/>
      <c r="D10" s="57" t="s">
        <v>59</v>
      </c>
      <c r="E10" s="57"/>
      <c r="F10" s="81">
        <v>42948</v>
      </c>
      <c r="G10" s="58"/>
      <c r="H10" s="57" t="s">
        <v>60</v>
      </c>
      <c r="I10" s="80"/>
      <c r="J10" s="81">
        <v>42957</v>
      </c>
      <c r="K10" s="79"/>
    </row>
    <row r="11" ht="18.75" customHeight="1" spans="2:11">
      <c r="B11" s="59"/>
      <c r="C11" s="60"/>
      <c r="D11" s="60"/>
      <c r="E11" s="60"/>
      <c r="F11" s="60"/>
      <c r="G11" s="60"/>
      <c r="H11" s="60"/>
      <c r="I11" s="60"/>
      <c r="J11" s="60"/>
      <c r="K11" s="82"/>
    </row>
    <row r="12" ht="14.25" spans="2:11">
      <c r="B12" s="61"/>
      <c r="C12" s="61"/>
      <c r="D12" s="61"/>
      <c r="E12" s="61"/>
      <c r="F12" s="61"/>
      <c r="G12" s="61"/>
      <c r="H12" s="61"/>
      <c r="I12" s="61"/>
      <c r="J12" s="61"/>
      <c r="K12" s="61"/>
    </row>
    <row r="13" ht="14.25" spans="2:11">
      <c r="B13" s="62" t="s">
        <v>3</v>
      </c>
      <c r="C13" s="63"/>
      <c r="D13" s="64" t="s">
        <v>61</v>
      </c>
      <c r="E13" s="64" t="s">
        <v>62</v>
      </c>
      <c r="F13" s="65"/>
      <c r="G13" s="66" t="s">
        <v>63</v>
      </c>
      <c r="H13" s="65" t="s">
        <v>64</v>
      </c>
      <c r="I13" s="64" t="s">
        <v>65</v>
      </c>
      <c r="J13" s="65"/>
      <c r="K13" s="66" t="s">
        <v>66</v>
      </c>
    </row>
    <row r="14" ht="18" customHeight="1" spans="2:11">
      <c r="B14" s="67">
        <v>1</v>
      </c>
      <c r="C14" s="68"/>
      <c r="D14" s="69" t="s">
        <v>67</v>
      </c>
      <c r="E14" s="67" t="s">
        <v>68</v>
      </c>
      <c r="F14" s="68"/>
      <c r="G14" s="70">
        <v>392.5</v>
      </c>
      <c r="H14" s="70">
        <v>392.5</v>
      </c>
      <c r="I14" s="83"/>
      <c r="J14" s="84"/>
      <c r="K14" s="85" t="s">
        <v>69</v>
      </c>
    </row>
    <row r="15" ht="18" customHeight="1" spans="2:11">
      <c r="B15" s="67">
        <v>2</v>
      </c>
      <c r="C15" s="68"/>
      <c r="D15" s="71"/>
      <c r="E15" s="72" t="s">
        <v>70</v>
      </c>
      <c r="F15" s="72"/>
      <c r="G15" s="70">
        <v>183.2</v>
      </c>
      <c r="H15" s="70">
        <v>183.2</v>
      </c>
      <c r="I15" s="83"/>
      <c r="J15" s="84"/>
      <c r="K15" s="85" t="s">
        <v>71</v>
      </c>
    </row>
    <row r="16" ht="18" customHeight="1" spans="2:11">
      <c r="B16" s="67">
        <v>3</v>
      </c>
      <c r="C16" s="68"/>
      <c r="D16" s="71"/>
      <c r="E16" s="67" t="s">
        <v>72</v>
      </c>
      <c r="F16" s="68"/>
      <c r="G16" s="70">
        <v>0</v>
      </c>
      <c r="H16" s="70"/>
      <c r="I16" s="83"/>
      <c r="J16" s="84"/>
      <c r="K16" s="85" t="s">
        <v>69</v>
      </c>
    </row>
    <row r="17" ht="18" customHeight="1" spans="2:11">
      <c r="B17" s="67">
        <v>4</v>
      </c>
      <c r="C17" s="68"/>
      <c r="D17" s="71"/>
      <c r="E17" s="67" t="s">
        <v>73</v>
      </c>
      <c r="F17" s="68"/>
      <c r="G17" s="70">
        <v>85</v>
      </c>
      <c r="H17" s="70">
        <v>85</v>
      </c>
      <c r="I17" s="83"/>
      <c r="J17" s="84"/>
      <c r="K17" s="85" t="s">
        <v>74</v>
      </c>
    </row>
    <row r="18" ht="18" customHeight="1" spans="2:11">
      <c r="B18" s="67">
        <v>5</v>
      </c>
      <c r="C18" s="68"/>
      <c r="D18" s="73"/>
      <c r="E18" s="67" t="s">
        <v>75</v>
      </c>
      <c r="F18" s="68"/>
      <c r="G18" s="70">
        <v>0</v>
      </c>
      <c r="H18" s="70"/>
      <c r="I18" s="83"/>
      <c r="J18" s="84"/>
      <c r="K18" s="86" t="s">
        <v>76</v>
      </c>
    </row>
    <row r="19" ht="18" customHeight="1" spans="2:11">
      <c r="B19" s="67">
        <v>6</v>
      </c>
      <c r="C19" s="68"/>
      <c r="D19" s="69" t="s">
        <v>41</v>
      </c>
      <c r="E19" s="72"/>
      <c r="F19" s="72"/>
      <c r="G19" s="70">
        <v>0</v>
      </c>
      <c r="H19" s="70"/>
      <c r="I19" s="83"/>
      <c r="J19" s="84"/>
      <c r="K19" s="85"/>
    </row>
    <row r="20" ht="18" customHeight="1" spans="2:11">
      <c r="B20" s="67">
        <v>7</v>
      </c>
      <c r="C20" s="68"/>
      <c r="D20" s="71"/>
      <c r="E20" s="72"/>
      <c r="F20" s="72"/>
      <c r="G20" s="70">
        <v>0</v>
      </c>
      <c r="H20" s="70"/>
      <c r="I20" s="83"/>
      <c r="J20" s="84"/>
      <c r="K20" s="85"/>
    </row>
    <row r="21" ht="18" customHeight="1" spans="2:11">
      <c r="B21" s="67">
        <v>8</v>
      </c>
      <c r="C21" s="68"/>
      <c r="D21" s="73"/>
      <c r="E21" s="72"/>
      <c r="F21" s="72"/>
      <c r="G21" s="70">
        <v>0</v>
      </c>
      <c r="H21" s="70"/>
      <c r="I21" s="83"/>
      <c r="J21" s="84"/>
      <c r="K21" s="85"/>
    </row>
    <row r="22" ht="18" customHeight="1" spans="2:11">
      <c r="B22" s="64" t="s">
        <v>44</v>
      </c>
      <c r="C22" s="74"/>
      <c r="D22" s="74"/>
      <c r="E22" s="74"/>
      <c r="F22" s="65"/>
      <c r="G22" s="75">
        <f>SUM(G14:G21)</f>
        <v>660.7</v>
      </c>
      <c r="H22" s="75">
        <f>SUM(H14:H21)</f>
        <v>660.7</v>
      </c>
      <c r="I22" s="87">
        <f>SUM(I14:J21)</f>
        <v>0</v>
      </c>
      <c r="J22" s="88"/>
      <c r="K22" s="89"/>
    </row>
    <row r="23" ht="18" customHeight="1" spans="2:11">
      <c r="B23" s="61"/>
      <c r="C23" s="61"/>
      <c r="D23" s="61"/>
      <c r="E23" s="61"/>
      <c r="F23" s="61"/>
      <c r="G23" s="61"/>
      <c r="H23" s="61"/>
      <c r="I23" s="61"/>
      <c r="J23" s="90"/>
      <c r="K23" s="61"/>
    </row>
    <row r="24" ht="18" customHeight="1" spans="2:11">
      <c r="B24" s="66" t="s">
        <v>64</v>
      </c>
      <c r="C24" s="66"/>
      <c r="D24" s="66"/>
      <c r="E24" s="66"/>
      <c r="F24" s="66"/>
      <c r="G24" s="66" t="s">
        <v>77</v>
      </c>
      <c r="H24" s="66"/>
      <c r="I24" s="66"/>
      <c r="J24" s="66"/>
      <c r="K24" s="66" t="s">
        <v>78</v>
      </c>
    </row>
    <row r="25" ht="18" customHeight="1" spans="2:11">
      <c r="B25" s="76">
        <f>H22</f>
        <v>660.7</v>
      </c>
      <c r="C25" s="76"/>
      <c r="D25" s="76"/>
      <c r="E25" s="76"/>
      <c r="F25" s="76"/>
      <c r="G25" s="76">
        <f>I22</f>
        <v>0</v>
      </c>
      <c r="H25" s="76"/>
      <c r="I25" s="76"/>
      <c r="J25" s="76"/>
      <c r="K25" s="91">
        <f>SUM(B25:J25)</f>
        <v>660.7</v>
      </c>
    </row>
    <row r="26" ht="14.25" spans="2:11"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ht="14.25" spans="2:11">
      <c r="B27" s="61" t="s">
        <v>79</v>
      </c>
      <c r="C27" s="61"/>
      <c r="D27" s="61"/>
      <c r="E27" s="61"/>
      <c r="F27" s="61" t="s">
        <v>51</v>
      </c>
      <c r="G27" s="61" t="s">
        <v>80</v>
      </c>
      <c r="H27" s="61"/>
      <c r="I27" s="61"/>
      <c r="J27" s="61" t="s">
        <v>53</v>
      </c>
      <c r="K27" s="6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85" zoomScaleNormal="85" topLeftCell="A37" workbookViewId="0">
      <selection activeCell="I50" sqref="I50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0.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88</v>
      </c>
      <c r="I4" s="5"/>
      <c r="J4" s="5" t="s">
        <v>89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51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41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0"/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3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9"/>
      <c r="J21" s="44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2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3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4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41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0"/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7">SUM(D25)</f>
        <v>0</v>
      </c>
      <c r="E27" s="19">
        <f t="shared" si="7"/>
        <v>0</v>
      </c>
      <c r="F27" s="19">
        <f>SUM(F25:F26)</f>
        <v>0</v>
      </c>
      <c r="G27" s="19">
        <f>SUM(G25:G26)</f>
        <v>0</v>
      </c>
      <c r="H27" s="19">
        <f t="shared" ref="H27" si="8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41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3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9">SUM(D28)</f>
        <v>0</v>
      </c>
      <c r="E32" s="19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39"/>
      <c r="J32" s="44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6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1">SUM(D33)</f>
        <v>0</v>
      </c>
      <c r="E37" s="19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7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2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3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3">SUM(D38)</f>
        <v>0</v>
      </c>
      <c r="E40" s="19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4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5">SUM(D41)</f>
        <v>0</v>
      </c>
      <c r="E44" s="19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4890</v>
      </c>
      <c r="G45" s="15">
        <v>0</v>
      </c>
      <c r="H45" s="15">
        <f t="shared" si="0"/>
        <v>4890</v>
      </c>
      <c r="I45" s="36" t="s">
        <v>90</v>
      </c>
      <c r="J45" s="45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46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0"/>
        <v>0</v>
      </c>
      <c r="I47" s="36"/>
      <c r="J47" s="46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0"/>
        <v>0</v>
      </c>
      <c r="I48" s="36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0"/>
        <v>0</v>
      </c>
      <c r="I49" s="36"/>
      <c r="J49" s="46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0"/>
        <v>0</v>
      </c>
      <c r="I50" s="36"/>
      <c r="J50" s="46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0"/>
        <v>0</v>
      </c>
      <c r="I51" s="36"/>
      <c r="J51" s="46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 t="shared" ref="D52:E52" si="17">SUM(D45)</f>
        <v>0</v>
      </c>
      <c r="E52" s="19">
        <f t="shared" si="17"/>
        <v>0</v>
      </c>
      <c r="F52" s="19">
        <f>SUM(F45:F51)</f>
        <v>4890</v>
      </c>
      <c r="G52" s="19">
        <f t="shared" ref="G52:H52" si="18">SUM(G45:G51)</f>
        <v>0</v>
      </c>
      <c r="H52" s="19">
        <f t="shared" si="18"/>
        <v>4890</v>
      </c>
      <c r="I52" s="39"/>
      <c r="J52" s="47"/>
    </row>
    <row r="53" customHeight="1" spans="1:10">
      <c r="A53" s="17"/>
      <c r="B53" s="18" t="s">
        <v>44</v>
      </c>
      <c r="C53" s="19">
        <f>SUM(C52,C44,C40,C37,C32,C27,C24,C21,C16,C13)</f>
        <v>0</v>
      </c>
      <c r="D53" s="19">
        <f t="shared" ref="D53:H53" si="19">SUM(D52,D44,D40,D37,D32,D27,D24,D21,D16,D13)</f>
        <v>0</v>
      </c>
      <c r="E53" s="19">
        <f t="shared" si="19"/>
        <v>0</v>
      </c>
      <c r="F53" s="19">
        <f t="shared" si="19"/>
        <v>4890</v>
      </c>
      <c r="G53" s="19">
        <f t="shared" si="19"/>
        <v>0</v>
      </c>
      <c r="H53" s="19">
        <f t="shared" si="19"/>
        <v>4890</v>
      </c>
      <c r="I53" s="39"/>
      <c r="J53" s="48"/>
    </row>
    <row r="57" customHeight="1" spans="1:9">
      <c r="A57" s="27" t="s">
        <v>45</v>
      </c>
      <c r="B57" s="28"/>
      <c r="C57" s="29" t="s">
        <v>46</v>
      </c>
      <c r="D57" s="29"/>
      <c r="E57" s="29" t="s">
        <v>47</v>
      </c>
      <c r="F57" s="29"/>
      <c r="G57" s="29" t="s">
        <v>48</v>
      </c>
      <c r="H57" s="29"/>
      <c r="I57" s="49" t="s">
        <v>49</v>
      </c>
    </row>
    <row r="58" customHeight="1" spans="1:9">
      <c r="A58" s="30">
        <f>E53</f>
        <v>0</v>
      </c>
      <c r="B58" s="31"/>
      <c r="C58" s="31">
        <f>H53</f>
        <v>4890</v>
      </c>
      <c r="D58" s="31"/>
      <c r="E58" s="31">
        <f>F53</f>
        <v>4890</v>
      </c>
      <c r="F58" s="31"/>
      <c r="G58" s="31">
        <f>G53</f>
        <v>0</v>
      </c>
      <c r="H58" s="31"/>
      <c r="I58" s="50">
        <f>A58-C58</f>
        <v>-4890</v>
      </c>
    </row>
    <row r="60" customHeight="1" spans="1:9">
      <c r="A60" s="32" t="s">
        <v>50</v>
      </c>
      <c r="B60" s="33"/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4" workbookViewId="0">
      <selection activeCell="I16" sqref="I16:K1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51"/>
      <c r="C1" s="51"/>
      <c r="D1" s="51"/>
      <c r="E1" s="51"/>
      <c r="F1" s="51"/>
      <c r="G1" s="51"/>
      <c r="H1" s="51"/>
      <c r="I1" s="51"/>
      <c r="J1" s="51"/>
      <c r="K1" s="51"/>
    </row>
    <row r="5" ht="18.75" spans="2:11">
      <c r="B5" s="4" t="s">
        <v>54</v>
      </c>
      <c r="C5" s="4"/>
      <c r="D5" s="4"/>
      <c r="E5" s="4"/>
      <c r="F5" s="4"/>
      <c r="G5" s="4"/>
      <c r="H5" s="4"/>
      <c r="I5" s="4"/>
      <c r="J5" s="4"/>
      <c r="K5" s="4"/>
    </row>
    <row r="6" ht="16.5" spans="2:11">
      <c r="B6" s="52"/>
      <c r="C6" s="52"/>
      <c r="D6" s="52"/>
      <c r="E6" s="52"/>
      <c r="F6" s="52"/>
      <c r="G6" s="52"/>
      <c r="H6" s="52"/>
      <c r="I6" s="52"/>
      <c r="J6" s="52"/>
      <c r="K6" s="77"/>
    </row>
    <row r="7" ht="18.75" customHeight="1" spans="2:11">
      <c r="B7" s="53"/>
      <c r="C7" s="54"/>
      <c r="D7" s="54"/>
      <c r="E7" s="54"/>
      <c r="F7" s="54"/>
      <c r="G7" s="54"/>
      <c r="H7" s="54"/>
      <c r="I7" s="54"/>
      <c r="J7" s="54"/>
      <c r="K7" s="78"/>
    </row>
    <row r="8" ht="18.75" customHeight="1" spans="2:11">
      <c r="B8" s="55"/>
      <c r="C8" s="56"/>
      <c r="D8" s="57" t="s">
        <v>55</v>
      </c>
      <c r="E8" s="57"/>
      <c r="F8" s="58" t="s">
        <v>91</v>
      </c>
      <c r="G8" s="58"/>
      <c r="H8" s="57" t="s">
        <v>56</v>
      </c>
      <c r="I8" s="56"/>
      <c r="J8" s="58" t="s">
        <v>92</v>
      </c>
      <c r="K8" s="79"/>
    </row>
    <row r="9" ht="18.75" customHeight="1" spans="2:11">
      <c r="B9" s="55"/>
      <c r="C9" s="56"/>
      <c r="D9" s="57" t="s">
        <v>57</v>
      </c>
      <c r="E9" s="57"/>
      <c r="F9" s="58" t="s">
        <v>93</v>
      </c>
      <c r="G9" s="58"/>
      <c r="H9" s="57" t="s">
        <v>58</v>
      </c>
      <c r="I9" s="56"/>
      <c r="J9" s="58" t="s">
        <v>87</v>
      </c>
      <c r="K9" s="79"/>
    </row>
    <row r="10" ht="18.75" customHeight="1" spans="2:11">
      <c r="B10" s="55"/>
      <c r="C10" s="56"/>
      <c r="D10" s="57" t="s">
        <v>59</v>
      </c>
      <c r="E10" s="57"/>
      <c r="F10" s="58" t="s">
        <v>94</v>
      </c>
      <c r="G10" s="58"/>
      <c r="H10" s="57" t="s">
        <v>60</v>
      </c>
      <c r="I10" s="80"/>
      <c r="J10" s="81">
        <v>43007</v>
      </c>
      <c r="K10" s="79"/>
    </row>
    <row r="11" ht="18.75" customHeight="1" spans="2:11">
      <c r="B11" s="59"/>
      <c r="C11" s="60"/>
      <c r="D11" s="60"/>
      <c r="E11" s="60"/>
      <c r="F11" s="60"/>
      <c r="G11" s="60"/>
      <c r="H11" s="60"/>
      <c r="I11" s="60"/>
      <c r="J11" s="60"/>
      <c r="K11" s="82"/>
    </row>
    <row r="12" ht="14.25" spans="2:11">
      <c r="B12" s="61"/>
      <c r="C12" s="61"/>
      <c r="D12" s="61"/>
      <c r="E12" s="61"/>
      <c r="F12" s="61"/>
      <c r="G12" s="61"/>
      <c r="H12" s="61"/>
      <c r="I12" s="61"/>
      <c r="J12" s="61"/>
      <c r="K12" s="61"/>
    </row>
    <row r="13" ht="14.25" spans="2:11">
      <c r="B13" s="62" t="s">
        <v>3</v>
      </c>
      <c r="C13" s="63"/>
      <c r="D13" s="64" t="s">
        <v>61</v>
      </c>
      <c r="E13" s="64" t="s">
        <v>62</v>
      </c>
      <c r="F13" s="65"/>
      <c r="G13" s="66" t="s">
        <v>63</v>
      </c>
      <c r="H13" s="65" t="s">
        <v>64</v>
      </c>
      <c r="I13" s="64" t="s">
        <v>65</v>
      </c>
      <c r="J13" s="65"/>
      <c r="K13" s="66" t="s">
        <v>66</v>
      </c>
    </row>
    <row r="14" ht="18" customHeight="1" spans="2:11">
      <c r="B14" s="67">
        <v>1</v>
      </c>
      <c r="C14" s="68"/>
      <c r="D14" s="69" t="s">
        <v>67</v>
      </c>
      <c r="E14" s="67" t="s">
        <v>68</v>
      </c>
      <c r="F14" s="68"/>
      <c r="G14" s="70">
        <v>0</v>
      </c>
      <c r="H14" s="70"/>
      <c r="I14" s="83"/>
      <c r="J14" s="84"/>
      <c r="K14" s="85" t="s">
        <v>69</v>
      </c>
    </row>
    <row r="15" ht="18" customHeight="1" spans="2:11">
      <c r="B15" s="67">
        <v>2</v>
      </c>
      <c r="C15" s="68"/>
      <c r="D15" s="71"/>
      <c r="E15" s="72" t="s">
        <v>70</v>
      </c>
      <c r="F15" s="72"/>
      <c r="G15" s="70">
        <v>0</v>
      </c>
      <c r="H15" s="70"/>
      <c r="I15" s="83"/>
      <c r="J15" s="84"/>
      <c r="K15" s="85" t="s">
        <v>71</v>
      </c>
    </row>
    <row r="16" ht="18" customHeight="1" spans="2:11">
      <c r="B16" s="67">
        <v>3</v>
      </c>
      <c r="C16" s="68"/>
      <c r="D16" s="71"/>
      <c r="E16" s="67" t="s">
        <v>72</v>
      </c>
      <c r="F16" s="68"/>
      <c r="G16" s="70">
        <v>0</v>
      </c>
      <c r="H16" s="70"/>
      <c r="I16" s="83"/>
      <c r="J16" s="84"/>
      <c r="K16" s="85" t="s">
        <v>69</v>
      </c>
    </row>
    <row r="17" ht="18" customHeight="1" spans="2:11">
      <c r="B17" s="67">
        <v>4</v>
      </c>
      <c r="C17" s="68"/>
      <c r="D17" s="71"/>
      <c r="E17" s="67" t="s">
        <v>73</v>
      </c>
      <c r="F17" s="68"/>
      <c r="G17" s="70">
        <v>0</v>
      </c>
      <c r="H17" s="70"/>
      <c r="I17" s="83"/>
      <c r="J17" s="84"/>
      <c r="K17" s="85" t="s">
        <v>74</v>
      </c>
    </row>
    <row r="18" ht="18" customHeight="1" spans="2:11">
      <c r="B18" s="67">
        <v>5</v>
      </c>
      <c r="C18" s="68"/>
      <c r="D18" s="73"/>
      <c r="E18" s="67" t="s">
        <v>75</v>
      </c>
      <c r="F18" s="68"/>
      <c r="G18" s="70">
        <v>0</v>
      </c>
      <c r="H18" s="70"/>
      <c r="I18" s="83"/>
      <c r="J18" s="84"/>
      <c r="K18" s="86" t="s">
        <v>76</v>
      </c>
    </row>
    <row r="19" ht="18" customHeight="1" spans="2:11">
      <c r="B19" s="67">
        <v>6</v>
      </c>
      <c r="C19" s="68"/>
      <c r="D19" s="69" t="s">
        <v>41</v>
      </c>
      <c r="E19" s="72"/>
      <c r="F19" s="72"/>
      <c r="G19" s="70">
        <v>0</v>
      </c>
      <c r="H19" s="70"/>
      <c r="I19" s="83"/>
      <c r="J19" s="84"/>
      <c r="K19" s="85"/>
    </row>
    <row r="20" ht="18" customHeight="1" spans="2:11">
      <c r="B20" s="67">
        <v>7</v>
      </c>
      <c r="C20" s="68"/>
      <c r="D20" s="71"/>
      <c r="E20" s="72"/>
      <c r="F20" s="72"/>
      <c r="G20" s="70">
        <v>0</v>
      </c>
      <c r="H20" s="70"/>
      <c r="I20" s="83"/>
      <c r="J20" s="84"/>
      <c r="K20" s="85"/>
    </row>
    <row r="21" ht="18" customHeight="1" spans="2:11">
      <c r="B21" s="67">
        <v>8</v>
      </c>
      <c r="C21" s="68"/>
      <c r="D21" s="73"/>
      <c r="E21" s="72"/>
      <c r="F21" s="72"/>
      <c r="G21" s="70">
        <v>0</v>
      </c>
      <c r="H21" s="70"/>
      <c r="I21" s="83"/>
      <c r="J21" s="84"/>
      <c r="K21" s="85"/>
    </row>
    <row r="22" ht="18" customHeight="1" spans="2:11">
      <c r="B22" s="64" t="s">
        <v>44</v>
      </c>
      <c r="C22" s="74"/>
      <c r="D22" s="74"/>
      <c r="E22" s="74"/>
      <c r="F22" s="65"/>
      <c r="G22" s="75">
        <f>SUM(G14:G21)</f>
        <v>0</v>
      </c>
      <c r="H22" s="75">
        <f>SUM(H14:H21)</f>
        <v>0</v>
      </c>
      <c r="I22" s="87">
        <f>SUM(I14:J21)</f>
        <v>0</v>
      </c>
      <c r="J22" s="88"/>
      <c r="K22" s="89"/>
    </row>
    <row r="23" ht="18" customHeight="1" spans="2:11">
      <c r="B23" s="61"/>
      <c r="C23" s="61"/>
      <c r="D23" s="61"/>
      <c r="E23" s="61"/>
      <c r="F23" s="61"/>
      <c r="G23" s="61"/>
      <c r="H23" s="61"/>
      <c r="I23" s="61"/>
      <c r="J23" s="90"/>
      <c r="K23" s="61"/>
    </row>
    <row r="24" ht="18" customHeight="1" spans="2:11">
      <c r="B24" s="66" t="s">
        <v>64</v>
      </c>
      <c r="C24" s="66"/>
      <c r="D24" s="66"/>
      <c r="E24" s="66"/>
      <c r="F24" s="66"/>
      <c r="G24" s="66" t="s">
        <v>77</v>
      </c>
      <c r="H24" s="66"/>
      <c r="I24" s="66"/>
      <c r="J24" s="66"/>
      <c r="K24" s="66" t="s">
        <v>78</v>
      </c>
    </row>
    <row r="25" ht="18" customHeight="1" spans="2:11">
      <c r="B25" s="76">
        <f>H22</f>
        <v>0</v>
      </c>
      <c r="C25" s="76"/>
      <c r="D25" s="76"/>
      <c r="E25" s="76"/>
      <c r="F25" s="76"/>
      <c r="G25" s="76">
        <f>I22</f>
        <v>0</v>
      </c>
      <c r="H25" s="76"/>
      <c r="I25" s="76"/>
      <c r="J25" s="76"/>
      <c r="K25" s="91">
        <f>SUM(B25:J25)</f>
        <v>0</v>
      </c>
    </row>
    <row r="26" ht="14.25" spans="2:11"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ht="14.25" spans="2:11">
      <c r="B27" s="61" t="s">
        <v>79</v>
      </c>
      <c r="C27" s="61"/>
      <c r="D27" s="61"/>
      <c r="E27" s="61"/>
      <c r="F27" s="61" t="s">
        <v>51</v>
      </c>
      <c r="G27" s="61" t="s">
        <v>80</v>
      </c>
      <c r="H27" s="61"/>
      <c r="I27" s="61"/>
      <c r="J27" s="61" t="s">
        <v>53</v>
      </c>
      <c r="K27" s="6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5" zoomScaleNormal="85" topLeftCell="A31" workbookViewId="0">
      <selection activeCell="H21" sqref="H21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0.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88</v>
      </c>
      <c r="I4" s="5"/>
      <c r="J4" s="5" t="s">
        <v>89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6"/>
      <c r="J14" s="41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7039</v>
      </c>
      <c r="G17" s="15">
        <v>0</v>
      </c>
      <c r="H17" s="15">
        <f t="shared" si="2"/>
        <v>7039</v>
      </c>
      <c r="I17" s="36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6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6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6"/>
      <c r="J20" s="43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4">SUM(F17:F20)</f>
        <v>7039</v>
      </c>
      <c r="G21" s="19">
        <f t="shared" si="4"/>
        <v>0</v>
      </c>
      <c r="H21" s="19">
        <f t="shared" si="4"/>
        <v>7039</v>
      </c>
      <c r="I21" s="39"/>
      <c r="J21" s="44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ref="H22:H26" si="5">F22+G22</f>
        <v>0</v>
      </c>
      <c r="I22" s="36"/>
      <c r="J22" s="42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5"/>
        <v>0</v>
      </c>
      <c r="I23" s="36"/>
      <c r="J23" s="43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 t="shared" ref="F24:H24" si="6">SUM(F22:F23)</f>
        <v>0</v>
      </c>
      <c r="G24" s="19">
        <f t="shared" si="6"/>
        <v>0</v>
      </c>
      <c r="H24" s="19">
        <f t="shared" si="6"/>
        <v>0</v>
      </c>
      <c r="I24" s="39"/>
      <c r="J24" s="44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5"/>
        <v>0</v>
      </c>
      <c r="I25" s="36"/>
      <c r="J25" s="41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5"/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7">SUM(F25:F26)</f>
        <v>0</v>
      </c>
      <c r="G27" s="19">
        <f t="shared" si="7"/>
        <v>0</v>
      </c>
      <c r="H27" s="19">
        <f t="shared" si="7"/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8">F28+G28</f>
        <v>0</v>
      </c>
      <c r="I28" s="36"/>
      <c r="J28" s="41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8"/>
        <v>0</v>
      </c>
      <c r="I29" s="36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8"/>
        <v>0</v>
      </c>
      <c r="I30" s="36"/>
      <c r="J30" s="4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36"/>
      <c r="J31" s="43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9">SUM(F28:F31)</f>
        <v>0</v>
      </c>
      <c r="G32" s="19">
        <f t="shared" si="9"/>
        <v>0</v>
      </c>
      <c r="H32" s="19">
        <f t="shared" si="9"/>
        <v>0</v>
      </c>
      <c r="I32" s="39"/>
      <c r="J32" s="44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10">F33+G33</f>
        <v>0</v>
      </c>
      <c r="I33" s="36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0"/>
        <v>0</v>
      </c>
      <c r="I34" s="36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0"/>
        <v>0</v>
      </c>
      <c r="I35" s="36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0"/>
        <v>0</v>
      </c>
      <c r="I36" s="36"/>
      <c r="J36" s="46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11">SUM(F33:F36)</f>
        <v>0</v>
      </c>
      <c r="G37" s="19">
        <f t="shared" si="11"/>
        <v>0</v>
      </c>
      <c r="H37" s="19">
        <f t="shared" si="11"/>
        <v>0</v>
      </c>
      <c r="I37" s="39"/>
      <c r="J37" s="47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12">F38+G38</f>
        <v>0</v>
      </c>
      <c r="I38" s="36"/>
      <c r="J38" s="42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2"/>
        <v>0</v>
      </c>
      <c r="I39" s="36"/>
      <c r="J39" s="43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3">SUM(F38:F39)</f>
        <v>0</v>
      </c>
      <c r="G40" s="19">
        <f t="shared" si="13"/>
        <v>0</v>
      </c>
      <c r="H40" s="19">
        <f t="shared" si="13"/>
        <v>0</v>
      </c>
      <c r="I40" s="39"/>
      <c r="J40" s="44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12"/>
        <v>0</v>
      </c>
      <c r="I41" s="36"/>
      <c r="J41" s="41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2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2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4">SUM(F41:F43)</f>
        <v>0</v>
      </c>
      <c r="G44" s="19">
        <f t="shared" si="14"/>
        <v>0</v>
      </c>
      <c r="H44" s="19">
        <f t="shared" si="14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125</v>
      </c>
      <c r="G45" s="15">
        <v>0</v>
      </c>
      <c r="H45" s="15">
        <f t="shared" ref="H45:H51" si="15">F45+G45</f>
        <v>125</v>
      </c>
      <c r="I45" s="36" t="s">
        <v>95</v>
      </c>
      <c r="J45" s="45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si="15"/>
        <v>0</v>
      </c>
      <c r="I46" s="36"/>
      <c r="J46" s="46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5"/>
        <v>0</v>
      </c>
      <c r="I47" s="36"/>
      <c r="J47" s="46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5"/>
        <v>0</v>
      </c>
      <c r="I48" s="36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5"/>
        <v>0</v>
      </c>
      <c r="I49" s="36"/>
      <c r="J49" s="46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5"/>
        <v>0</v>
      </c>
      <c r="I50" s="36"/>
      <c r="J50" s="46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5"/>
        <v>0</v>
      </c>
      <c r="I51" s="36"/>
      <c r="J51" s="46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>SUM(D45)</f>
        <v>0</v>
      </c>
      <c r="E52" s="19">
        <f>SUM(E45)</f>
        <v>0</v>
      </c>
      <c r="F52" s="19">
        <f t="shared" ref="F52:H52" si="16">SUM(F45:F51)</f>
        <v>125</v>
      </c>
      <c r="G52" s="19">
        <f t="shared" si="16"/>
        <v>0</v>
      </c>
      <c r="H52" s="19">
        <f t="shared" si="16"/>
        <v>125</v>
      </c>
      <c r="I52" s="39"/>
      <c r="J52" s="47"/>
    </row>
    <row r="53" customHeight="1" spans="1:10">
      <c r="A53" s="17"/>
      <c r="B53" s="18" t="s">
        <v>44</v>
      </c>
      <c r="C53" s="19">
        <f t="shared" ref="C53:H53" si="17">SUM(C52,C44,C40,C37,C32,C27,C24,C21,C16,C13)</f>
        <v>0</v>
      </c>
      <c r="D53" s="19">
        <f t="shared" si="17"/>
        <v>0</v>
      </c>
      <c r="E53" s="19">
        <f t="shared" si="17"/>
        <v>0</v>
      </c>
      <c r="F53" s="19">
        <f t="shared" si="17"/>
        <v>7164</v>
      </c>
      <c r="G53" s="19">
        <f t="shared" si="17"/>
        <v>0</v>
      </c>
      <c r="H53" s="19">
        <f t="shared" si="17"/>
        <v>7164</v>
      </c>
      <c r="I53" s="39"/>
      <c r="J53" s="48"/>
    </row>
    <row r="57" customHeight="1" spans="1:9">
      <c r="A57" s="27" t="s">
        <v>45</v>
      </c>
      <c r="B57" s="28"/>
      <c r="C57" s="29" t="s">
        <v>46</v>
      </c>
      <c r="D57" s="29"/>
      <c r="E57" s="29" t="s">
        <v>47</v>
      </c>
      <c r="F57" s="29"/>
      <c r="G57" s="29" t="s">
        <v>48</v>
      </c>
      <c r="H57" s="29"/>
      <c r="I57" s="49" t="s">
        <v>49</v>
      </c>
    </row>
    <row r="58" customHeight="1" spans="1:9">
      <c r="A58" s="30">
        <f>E53</f>
        <v>0</v>
      </c>
      <c r="B58" s="31"/>
      <c r="C58" s="31">
        <f>H53</f>
        <v>7164</v>
      </c>
      <c r="D58" s="31"/>
      <c r="E58" s="31">
        <f>F53</f>
        <v>7164</v>
      </c>
      <c r="F58" s="31"/>
      <c r="G58" s="31">
        <f>G53</f>
        <v>0</v>
      </c>
      <c r="H58" s="31"/>
      <c r="I58" s="50">
        <f>A58-C58</f>
        <v>-7164</v>
      </c>
    </row>
    <row r="60" customHeight="1" spans="1:9">
      <c r="A60" s="32" t="s">
        <v>50</v>
      </c>
      <c r="B60" s="33"/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3145</vt:lpstr>
      <vt:lpstr>员工差旅明细</vt:lpstr>
      <vt:lpstr>2557.8</vt:lpstr>
      <vt:lpstr>客户报销-1469</vt:lpstr>
      <vt:lpstr>7月4日-天津</vt:lpstr>
      <vt:lpstr>660.7</vt:lpstr>
      <vt:lpstr>师大-4890</vt:lpstr>
      <vt:lpstr>白-</vt:lpstr>
      <vt:lpstr>张维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2017-02-16T08:55:00Z</cp:lastPrinted>
  <dcterms:modified xsi:type="dcterms:W3CDTF">2017-11-08T04:13:53Z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