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报销明细" sheetId="3" r:id="rId1"/>
  </sheets>
  <definedNames>
    <definedName name="_xlnm._FilterDatabase" localSheetId="0" hidden="1">员工报销明细!$A$4:$J$70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<sst xmlns="http://schemas.openxmlformats.org/spreadsheetml/2006/main" count="89" uniqueCount="84">
  <si>
    <t>【借款报销单】</t>
  </si>
  <si>
    <t>团号：HMOA-250324-ZJT889</t>
  </si>
  <si>
    <t>会议日期：3.25-4.2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</si>
  <si>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</si>
  <si>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</si>
  <si>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</si>
  <si>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</si>
  <si>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</si>
  <si>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</si>
  <si>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</si>
  <si>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</si>
  <si>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</si>
  <si>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</si>
  <si>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</si>
  <si>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</si>
  <si>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</si>
  <si>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于鑫淼打车</t>
  </si>
  <si>
    <t>可用项目：租车费、大交通、过路费、过桥费。
加油费（仅试驾活动可用，且只可使用活动当时当地的加油票）</t>
  </si>
  <si>
    <t>胖丸打车</t>
  </si>
  <si>
    <t>游爽打车</t>
  </si>
  <si>
    <t>王小羽机票</t>
  </si>
  <si>
    <t>吕胜东高铁票</t>
  </si>
  <si>
    <t>矮马方阵加油费</t>
  </si>
  <si>
    <t>矮马城际交通</t>
  </si>
  <si>
    <t>矮马打车</t>
  </si>
  <si>
    <t>徐铤租车</t>
  </si>
  <si>
    <t>黎睿傲加油费</t>
  </si>
  <si>
    <t>黎睿傲租车费</t>
  </si>
  <si>
    <t>懂球帝机票</t>
  </si>
  <si>
    <t>懂球帝高铁票</t>
  </si>
  <si>
    <t>懂球帝打车</t>
  </si>
  <si>
    <t>懂球帝高速费</t>
  </si>
  <si>
    <t>张艺杰团队机票</t>
  </si>
  <si>
    <t>张艺杰高铁票</t>
  </si>
  <si>
    <t>莫忠楠高铁退票</t>
  </si>
  <si>
    <t>龙朝晖高铁</t>
  </si>
  <si>
    <t>刘书言高铁</t>
  </si>
  <si>
    <t>李宗桦高铁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</si>
  <si>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</si>
  <si>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</si>
  <si>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</si>
  <si>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</si>
  <si>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</si>
  <si>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</si>
  <si>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</si>
  <si>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</si>
  <si>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</si>
  <si>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任硕铭餐费</t>
  </si>
  <si>
    <t>需提供刷卡联、菜单（小票）</t>
  </si>
  <si>
    <t>雨前西餐厅试菜</t>
  </si>
  <si>
    <t>黎睿傲星巴克</t>
  </si>
  <si>
    <t>黎睿傲小香葱</t>
  </si>
  <si>
    <t>小香葱</t>
  </si>
  <si>
    <t>活动餐费合计</t>
  </si>
  <si>
    <t>现地采买</t>
  </si>
  <si>
    <t>京东雨伞</t>
  </si>
  <si>
    <t>京东保温壶</t>
  </si>
  <si>
    <t>京东午睡毯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</si>
  <si>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</si>
  <si>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</si>
  <si>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</si>
  <si>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</si>
  <si>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</si>
  <si>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</si>
  <si>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</si>
  <si>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</si>
  <si>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</si>
  <si>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</si>
  <si>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</si>
  <si>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</si>
  <si>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</si>
  <si>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</si>
  <si>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懂球帝酒店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</si>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</sst>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177" fontId="3" fillId="4" borderId="2" xfId="0" applyNumberFormat="1" applyFont="1" applyFill="1" applyBorder="1" applyAlignment="1">
      <alignment horizontal="right" vertical="center"/>
    </xf>
    <xf numFmtId="177" fontId="3" fillId="5" borderId="2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7" borderId="2" xfId="0" applyFont="1" applyFill="1" applyBorder="1" applyAlignment="1">
      <alignment horizontal="right" vertical="center"/>
    </xf>
    <xf numFmtId="0" fontId="5" fillId="7" borderId="2" xfId="0" applyFont="1" applyFill="1" applyBorder="1" applyAlignment="1">
      <alignment horizontal="right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0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178" fontId="5" fillId="6" borderId="7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3" fillId="8" borderId="2" xfId="0" applyFont="1" applyFill="1" applyBorder="1" applyAlignment="1">
      <alignment horizontal="right" vertical="center"/>
    </xf>
    <xf numFmtId="177" fontId="5" fillId="0" borderId="2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5255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7"/>
  <sheetViews>
    <sheetView tabSelected="1" zoomScale="80" zoomScaleNormal="80" topLeftCell="A21" workbookViewId="0">
      <selection activeCell="E75" sqref="E75:H75"/>
    </sheetView>
  </sheetViews>
  <sheetFormatPr defaultColWidth="9" defaultRowHeight="21" customHeight="1"/>
  <cols>
    <col min="1" max="1" width="9" style="3"/>
    <col min="2" max="2" width="16.775" style="3" customWidth="1"/>
    <col min="3" max="3" width="12.875" style="4"/>
    <col min="4" max="4" width="9" style="3"/>
    <col min="5" max="5" width="12.875" style="3"/>
    <col min="6" max="6" width="15.3333333333333" style="3" customWidth="1"/>
    <col min="7" max="7" width="11.775" style="3" customWidth="1"/>
    <col min="8" max="8" width="15.225" style="3" customWidth="1"/>
    <col min="9" max="9" width="26.5583333333333" style="3" customWidth="1"/>
    <col min="10" max="10" width="39.4416666666667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5"/>
      <c r="J2" s="5"/>
      <c r="K2" s="5"/>
      <c r="L2" s="5"/>
    </row>
    <row r="4" customHeight="1" spans="8:10">
      <c r="H4" s="2" t="s">
        <v>1</v>
      </c>
      <c r="I4" s="2"/>
      <c r="J4" s="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471.39</v>
      </c>
      <c r="G8" s="16">
        <v>0</v>
      </c>
      <c r="H8" s="16">
        <v>471.39</v>
      </c>
      <c r="I8" s="42" t="s">
        <v>16</v>
      </c>
      <c r="J8" s="43" t="s">
        <v>17</v>
      </c>
    </row>
    <row r="9" customHeight="1" spans="1:10">
      <c r="A9" s="17"/>
      <c r="B9" s="18"/>
      <c r="C9" s="19"/>
      <c r="D9" s="17"/>
      <c r="E9" s="19"/>
      <c r="F9" s="16">
        <v>701</v>
      </c>
      <c r="G9" s="16">
        <v>0</v>
      </c>
      <c r="H9" s="16">
        <v>701</v>
      </c>
      <c r="I9" s="44" t="s">
        <v>18</v>
      </c>
      <c r="J9" s="45"/>
    </row>
    <row r="10" customHeight="1" spans="1:10">
      <c r="A10" s="17"/>
      <c r="B10" s="18"/>
      <c r="C10" s="19"/>
      <c r="D10" s="17"/>
      <c r="E10" s="19"/>
      <c r="F10" s="16">
        <v>427.38</v>
      </c>
      <c r="G10" s="16">
        <f>H10-F10</f>
        <v>206</v>
      </c>
      <c r="H10" s="16">
        <v>633.38</v>
      </c>
      <c r="I10" s="44" t="s">
        <v>19</v>
      </c>
      <c r="J10" s="45"/>
    </row>
    <row r="11" customHeight="1" spans="1:10">
      <c r="A11" s="17"/>
      <c r="B11" s="18"/>
      <c r="C11" s="19"/>
      <c r="D11" s="17"/>
      <c r="E11" s="19"/>
      <c r="F11" s="16">
        <v>11880</v>
      </c>
      <c r="G11" s="16">
        <v>0</v>
      </c>
      <c r="H11" s="16">
        <v>11880</v>
      </c>
      <c r="I11" s="42" t="s">
        <v>20</v>
      </c>
      <c r="J11" s="45"/>
    </row>
    <row r="12" customHeight="1" spans="1:10">
      <c r="A12" s="17"/>
      <c r="B12" s="18"/>
      <c r="C12" s="19"/>
      <c r="D12" s="17"/>
      <c r="E12" s="19"/>
      <c r="F12" s="16">
        <v>319</v>
      </c>
      <c r="G12" s="16">
        <v>0</v>
      </c>
      <c r="H12" s="16">
        <v>319</v>
      </c>
      <c r="I12" s="42" t="s">
        <v>21</v>
      </c>
      <c r="J12" s="45"/>
    </row>
    <row r="13" customHeight="1" spans="1:10">
      <c r="A13" s="17"/>
      <c r="B13" s="18"/>
      <c r="C13" s="19"/>
      <c r="D13" s="17"/>
      <c r="E13" s="19"/>
      <c r="F13" s="16">
        <f>344.72+385+300</f>
        <v>1029.72</v>
      </c>
      <c r="G13" s="16">
        <v>0</v>
      </c>
      <c r="H13" s="16">
        <f>F13+G13</f>
        <v>1029.72</v>
      </c>
      <c r="I13" s="42" t="s">
        <v>22</v>
      </c>
      <c r="J13" s="45"/>
    </row>
    <row r="14" customHeight="1" spans="1:10">
      <c r="A14" s="17"/>
      <c r="B14" s="18"/>
      <c r="C14" s="19"/>
      <c r="D14" s="17"/>
      <c r="E14" s="19"/>
      <c r="F14" s="16">
        <f>39*7</f>
        <v>273</v>
      </c>
      <c r="G14" s="16">
        <v>0</v>
      </c>
      <c r="H14" s="16">
        <f>39*7</f>
        <v>273</v>
      </c>
      <c r="I14" s="42" t="s">
        <v>23</v>
      </c>
      <c r="J14" s="45"/>
    </row>
    <row r="15" customHeight="1" spans="1:10">
      <c r="A15" s="17"/>
      <c r="B15" s="18"/>
      <c r="C15" s="19"/>
      <c r="D15" s="17"/>
      <c r="E15" s="19"/>
      <c r="F15" s="16">
        <v>34.5</v>
      </c>
      <c r="G15" s="16">
        <v>0</v>
      </c>
      <c r="H15" s="16">
        <v>34.5</v>
      </c>
      <c r="I15" s="42" t="s">
        <v>24</v>
      </c>
      <c r="J15" s="45"/>
    </row>
    <row r="16" customHeight="1" spans="1:10">
      <c r="A16" s="17"/>
      <c r="B16" s="18"/>
      <c r="C16" s="19"/>
      <c r="D16" s="17"/>
      <c r="E16" s="19"/>
      <c r="F16" s="16">
        <v>1395</v>
      </c>
      <c r="G16" s="16">
        <v>0</v>
      </c>
      <c r="H16" s="16">
        <v>1395</v>
      </c>
      <c r="I16" s="42" t="s">
        <v>25</v>
      </c>
      <c r="J16" s="45"/>
    </row>
    <row r="17" customHeight="1" spans="1:10">
      <c r="A17" s="17"/>
      <c r="B17" s="18"/>
      <c r="C17" s="19"/>
      <c r="D17" s="17"/>
      <c r="E17" s="19"/>
      <c r="F17" s="16">
        <v>112.01</v>
      </c>
      <c r="G17" s="16">
        <v>0</v>
      </c>
      <c r="H17" s="16">
        <v>112.01</v>
      </c>
      <c r="I17" s="42" t="s">
        <v>26</v>
      </c>
      <c r="J17" s="45"/>
    </row>
    <row r="18" customHeight="1" spans="1:10">
      <c r="A18" s="17"/>
      <c r="B18" s="18"/>
      <c r="C18" s="19"/>
      <c r="D18" s="17"/>
      <c r="E18" s="19"/>
      <c r="F18" s="16">
        <v>498.62</v>
      </c>
      <c r="G18" s="16">
        <v>0</v>
      </c>
      <c r="H18" s="16">
        <v>498.62</v>
      </c>
      <c r="I18" s="42" t="s">
        <v>27</v>
      </c>
      <c r="J18" s="45"/>
    </row>
    <row r="19" s="1" customFormat="1" customHeight="1" spans="1:10">
      <c r="A19" s="20"/>
      <c r="B19" s="18"/>
      <c r="C19" s="21"/>
      <c r="D19" s="20"/>
      <c r="E19" s="21"/>
      <c r="F19" s="22">
        <v>4538</v>
      </c>
      <c r="G19" s="22">
        <v>0</v>
      </c>
      <c r="H19" s="22">
        <v>4538</v>
      </c>
      <c r="I19" s="46" t="s">
        <v>28</v>
      </c>
      <c r="J19" s="47"/>
    </row>
    <row r="20" s="1" customFormat="1" customHeight="1" spans="1:10">
      <c r="A20" s="20"/>
      <c r="B20" s="18"/>
      <c r="C20" s="21"/>
      <c r="D20" s="20"/>
      <c r="E20" s="21"/>
      <c r="F20" s="22">
        <v>119</v>
      </c>
      <c r="G20" s="22">
        <v>0</v>
      </c>
      <c r="H20" s="22">
        <v>119</v>
      </c>
      <c r="I20" s="46" t="s">
        <v>29</v>
      </c>
      <c r="J20" s="47"/>
    </row>
    <row r="21" s="1" customFormat="1" customHeight="1" spans="1:10">
      <c r="A21" s="20"/>
      <c r="B21" s="18"/>
      <c r="C21" s="21"/>
      <c r="D21" s="20"/>
      <c r="E21" s="21"/>
      <c r="F21" s="22">
        <v>725.07</v>
      </c>
      <c r="G21" s="22">
        <v>0</v>
      </c>
      <c r="H21" s="22">
        <v>725.07</v>
      </c>
      <c r="I21" s="46" t="s">
        <v>30</v>
      </c>
      <c r="J21" s="47"/>
    </row>
    <row r="22" s="1" customFormat="1" customHeight="1" spans="1:10">
      <c r="A22" s="20"/>
      <c r="B22" s="18"/>
      <c r="C22" s="21"/>
      <c r="D22" s="20"/>
      <c r="E22" s="21"/>
      <c r="F22" s="22">
        <v>20</v>
      </c>
      <c r="G22" s="22">
        <v>0</v>
      </c>
      <c r="H22" s="22">
        <v>20</v>
      </c>
      <c r="I22" s="46" t="s">
        <v>31</v>
      </c>
      <c r="J22" s="47"/>
    </row>
    <row r="23" s="2" customFormat="1" customHeight="1" spans="1:10">
      <c r="A23" s="20"/>
      <c r="B23" s="18"/>
      <c r="C23" s="21"/>
      <c r="D23" s="20"/>
      <c r="E23" s="21"/>
      <c r="F23" s="22">
        <v>6900</v>
      </c>
      <c r="G23" s="22">
        <v>0</v>
      </c>
      <c r="H23" s="22">
        <v>6900</v>
      </c>
      <c r="I23" s="46" t="s">
        <v>32</v>
      </c>
      <c r="J23" s="48"/>
    </row>
    <row r="24" s="2" customFormat="1" customHeight="1" spans="1:10">
      <c r="A24" s="20"/>
      <c r="B24" s="18"/>
      <c r="C24" s="21"/>
      <c r="D24" s="20"/>
      <c r="E24" s="21"/>
      <c r="F24" s="22">
        <v>376</v>
      </c>
      <c r="G24" s="22">
        <v>0</v>
      </c>
      <c r="H24" s="22">
        <v>376</v>
      </c>
      <c r="I24" s="46" t="s">
        <v>33</v>
      </c>
      <c r="J24" s="48"/>
    </row>
    <row r="25" s="2" customFormat="1" customHeight="1" spans="1:10">
      <c r="A25" s="20"/>
      <c r="B25" s="18"/>
      <c r="C25" s="21"/>
      <c r="D25" s="20"/>
      <c r="E25" s="21"/>
      <c r="F25" s="22">
        <v>0</v>
      </c>
      <c r="G25" s="22">
        <v>19</v>
      </c>
      <c r="H25" s="22">
        <v>19</v>
      </c>
      <c r="I25" s="46" t="s">
        <v>34</v>
      </c>
      <c r="J25" s="48"/>
    </row>
    <row r="26" s="2" customFormat="1" customHeight="1" spans="1:10">
      <c r="A26" s="20"/>
      <c r="B26" s="18"/>
      <c r="C26" s="21"/>
      <c r="D26" s="20"/>
      <c r="E26" s="21"/>
      <c r="F26" s="22">
        <v>0</v>
      </c>
      <c r="G26" s="22">
        <v>11.5</v>
      </c>
      <c r="H26" s="22">
        <v>11.5</v>
      </c>
      <c r="I26" s="46" t="s">
        <v>34</v>
      </c>
      <c r="J26" s="48"/>
    </row>
    <row r="27" s="2" customFormat="1" customHeight="1" spans="1:10">
      <c r="A27" s="20"/>
      <c r="B27" s="18"/>
      <c r="C27" s="21"/>
      <c r="D27" s="20"/>
      <c r="E27" s="21"/>
      <c r="F27" s="22">
        <v>29</v>
      </c>
      <c r="G27" s="22">
        <v>0</v>
      </c>
      <c r="H27" s="22">
        <v>29</v>
      </c>
      <c r="I27" s="46" t="s">
        <v>35</v>
      </c>
      <c r="J27" s="48"/>
    </row>
    <row r="28" s="2" customFormat="1" customHeight="1" spans="1:10">
      <c r="A28" s="20"/>
      <c r="B28" s="18"/>
      <c r="C28" s="21"/>
      <c r="D28" s="20"/>
      <c r="E28" s="21"/>
      <c r="F28" s="22">
        <v>48</v>
      </c>
      <c r="G28" s="22">
        <v>0</v>
      </c>
      <c r="H28" s="22">
        <v>48</v>
      </c>
      <c r="I28" s="46" t="s">
        <v>35</v>
      </c>
      <c r="J28" s="48"/>
    </row>
    <row r="29" s="2" customFormat="1" customHeight="1" spans="1:10">
      <c r="A29" s="20"/>
      <c r="B29" s="18"/>
      <c r="C29" s="21"/>
      <c r="D29" s="20"/>
      <c r="E29" s="21"/>
      <c r="F29" s="22">
        <v>135</v>
      </c>
      <c r="G29" s="22">
        <v>0</v>
      </c>
      <c r="H29" s="22">
        <v>135</v>
      </c>
      <c r="I29" s="46" t="s">
        <v>36</v>
      </c>
      <c r="J29" s="48"/>
    </row>
    <row r="30" s="2" customFormat="1" customHeight="1" spans="1:10">
      <c r="A30" s="20"/>
      <c r="B30" s="18"/>
      <c r="C30" s="21"/>
      <c r="D30" s="20"/>
      <c r="E30" s="21"/>
      <c r="F30" s="22">
        <v>50</v>
      </c>
      <c r="G30" s="22">
        <v>0</v>
      </c>
      <c r="H30" s="22">
        <v>50</v>
      </c>
      <c r="I30" s="46" t="s">
        <v>35</v>
      </c>
      <c r="J30" s="48"/>
    </row>
    <row r="31" s="2" customFormat="1" customHeight="1" spans="1:10">
      <c r="A31" s="20"/>
      <c r="B31" s="18"/>
      <c r="C31" s="21"/>
      <c r="D31" s="20"/>
      <c r="E31" s="21"/>
      <c r="F31" s="22">
        <v>117</v>
      </c>
      <c r="G31" s="22">
        <v>0</v>
      </c>
      <c r="H31" s="22">
        <v>117</v>
      </c>
      <c r="I31" s="46" t="s">
        <v>35</v>
      </c>
      <c r="J31" s="48"/>
    </row>
    <row r="32" s="2" customFormat="1" customHeight="1" spans="1:10">
      <c r="A32" s="20"/>
      <c r="B32" s="23"/>
      <c r="C32" s="24"/>
      <c r="D32" s="25"/>
      <c r="E32" s="24"/>
      <c r="F32" s="22">
        <v>188</v>
      </c>
      <c r="G32" s="22">
        <v>0</v>
      </c>
      <c r="H32" s="22">
        <v>188</v>
      </c>
      <c r="I32" s="46" t="s">
        <v>37</v>
      </c>
      <c r="J32" s="48"/>
    </row>
    <row r="33" s="2" customFormat="1" customHeight="1" spans="1:10">
      <c r="A33" s="26"/>
      <c r="B33" s="27" t="s">
        <v>38</v>
      </c>
      <c r="C33" s="28">
        <f>SUM(C8)</f>
        <v>0</v>
      </c>
      <c r="D33" s="28">
        <f>SUM(D8)</f>
        <v>0</v>
      </c>
      <c r="E33" s="28">
        <f>SUM(E8)</f>
        <v>0</v>
      </c>
      <c r="F33" s="28">
        <f>SUM(F8:F32)</f>
        <v>30386.69</v>
      </c>
      <c r="G33" s="28">
        <f>SUM(G8:G32)</f>
        <v>236.5</v>
      </c>
      <c r="H33" s="28">
        <f>SUM(H8:H32)</f>
        <v>30623.19</v>
      </c>
      <c r="I33" s="36" t="s">
        <v>39</v>
      </c>
      <c r="J33" s="49"/>
    </row>
    <row r="34" customHeight="1" spans="1:10">
      <c r="A34" s="29">
        <v>2</v>
      </c>
      <c r="B34" s="30" t="s">
        <v>40</v>
      </c>
      <c r="C34" s="31">
        <v>0</v>
      </c>
      <c r="D34" s="29"/>
      <c r="E34" s="31">
        <f>C34*D34</f>
        <v>0</v>
      </c>
      <c r="F34" s="32">
        <v>0</v>
      </c>
      <c r="G34" s="32">
        <v>0</v>
      </c>
      <c r="H34" s="32">
        <f>F34+G34</f>
        <v>0</v>
      </c>
      <c r="I34" s="37"/>
      <c r="J34" s="43" t="s">
        <v>41</v>
      </c>
    </row>
    <row r="35" customHeight="1" spans="1:10">
      <c r="A35" s="33"/>
      <c r="B35" s="34"/>
      <c r="C35" s="35"/>
      <c r="D35" s="33"/>
      <c r="E35" s="35"/>
      <c r="F35" s="32">
        <v>0</v>
      </c>
      <c r="G35" s="32">
        <v>0</v>
      </c>
      <c r="H35" s="32">
        <f t="shared" ref="H35" si="0">F35+G35</f>
        <v>0</v>
      </c>
      <c r="I35" s="37"/>
      <c r="J35" s="45"/>
    </row>
    <row r="36" s="2" customFormat="1" customHeight="1" spans="1:10">
      <c r="A36" s="36"/>
      <c r="B36" s="27" t="s">
        <v>42</v>
      </c>
      <c r="C36" s="28">
        <f>SUM(C34)</f>
        <v>0</v>
      </c>
      <c r="D36" s="28">
        <f>SUM(D34)</f>
        <v>0</v>
      </c>
      <c r="E36" s="28">
        <f>SUM(E34)</f>
        <v>0</v>
      </c>
      <c r="F36" s="28">
        <f>SUM(F34:F35)</f>
        <v>0</v>
      </c>
      <c r="G36" s="28">
        <f>SUM(G34:G35)</f>
        <v>0</v>
      </c>
      <c r="H36" s="28">
        <f>SUM(H34:H35)</f>
        <v>0</v>
      </c>
      <c r="I36" s="36"/>
      <c r="J36" s="49"/>
    </row>
    <row r="37" ht="39" customHeight="1" spans="1:10">
      <c r="A37" s="37">
        <v>3</v>
      </c>
      <c r="B37" s="38" t="s">
        <v>43</v>
      </c>
      <c r="C37" s="32">
        <v>0</v>
      </c>
      <c r="D37" s="37"/>
      <c r="E37" s="32">
        <f>C37*D37</f>
        <v>0</v>
      </c>
      <c r="F37" s="32">
        <v>0</v>
      </c>
      <c r="G37" s="32">
        <v>0</v>
      </c>
      <c r="H37" s="32">
        <v>0</v>
      </c>
      <c r="I37" s="50"/>
      <c r="J37" s="51" t="s">
        <v>44</v>
      </c>
    </row>
    <row r="38" customHeight="1" spans="1:10">
      <c r="A38" s="37"/>
      <c r="B38" s="38"/>
      <c r="C38" s="32"/>
      <c r="D38" s="37"/>
      <c r="E38" s="32"/>
      <c r="F38" s="32">
        <v>0</v>
      </c>
      <c r="G38" s="32">
        <v>0</v>
      </c>
      <c r="H38" s="32">
        <f>F38+G38</f>
        <v>0</v>
      </c>
      <c r="I38" s="37"/>
      <c r="J38" s="52"/>
    </row>
    <row r="39" customHeight="1" spans="1:10">
      <c r="A39" s="37"/>
      <c r="B39" s="38"/>
      <c r="C39" s="32"/>
      <c r="D39" s="37"/>
      <c r="E39" s="32"/>
      <c r="F39" s="32">
        <v>0</v>
      </c>
      <c r="G39" s="32">
        <v>0</v>
      </c>
      <c r="H39" s="32">
        <f>F39+G39</f>
        <v>0</v>
      </c>
      <c r="I39" s="37"/>
      <c r="J39" s="52"/>
    </row>
    <row r="40" customHeight="1" spans="1:10">
      <c r="A40" s="37"/>
      <c r="B40" s="38"/>
      <c r="C40" s="32"/>
      <c r="D40" s="37"/>
      <c r="E40" s="32"/>
      <c r="F40" s="32">
        <v>0</v>
      </c>
      <c r="G40" s="32">
        <v>0</v>
      </c>
      <c r="H40" s="32">
        <f>F40+G40</f>
        <v>0</v>
      </c>
      <c r="I40" s="37"/>
      <c r="J40" s="52"/>
    </row>
    <row r="41" s="2" customFormat="1" customHeight="1" spans="1:10">
      <c r="A41" s="36"/>
      <c r="B41" s="27" t="s">
        <v>45</v>
      </c>
      <c r="C41" s="28">
        <f>SUM(C37)</f>
        <v>0</v>
      </c>
      <c r="D41" s="28">
        <f t="shared" ref="D41:E41" si="1">SUM(D37)</f>
        <v>0</v>
      </c>
      <c r="E41" s="28">
        <f t="shared" si="1"/>
        <v>0</v>
      </c>
      <c r="F41" s="28">
        <f>SUM(F37:F40)</f>
        <v>0</v>
      </c>
      <c r="G41" s="28">
        <f t="shared" ref="G41:H41" si="2">SUM(G37:G40)</f>
        <v>0</v>
      </c>
      <c r="H41" s="28">
        <f t="shared" si="2"/>
        <v>0</v>
      </c>
      <c r="I41" s="36"/>
      <c r="J41" s="53"/>
    </row>
    <row r="42" customHeight="1" spans="1:10">
      <c r="A42" s="37">
        <v>4</v>
      </c>
      <c r="B42" s="38" t="s">
        <v>46</v>
      </c>
      <c r="C42" s="32">
        <v>20000</v>
      </c>
      <c r="D42" s="37"/>
      <c r="E42" s="32">
        <v>20000</v>
      </c>
      <c r="F42" s="16">
        <v>1200</v>
      </c>
      <c r="G42" s="16">
        <v>0</v>
      </c>
      <c r="H42" s="16">
        <v>1200</v>
      </c>
      <c r="I42" s="42" t="s">
        <v>47</v>
      </c>
      <c r="J42" s="51" t="s">
        <v>48</v>
      </c>
    </row>
    <row r="43" customHeight="1" spans="1:10">
      <c r="A43" s="37"/>
      <c r="B43" s="38"/>
      <c r="C43" s="32"/>
      <c r="D43" s="37"/>
      <c r="E43" s="32"/>
      <c r="F43" s="16">
        <f>120+3900</f>
        <v>4020</v>
      </c>
      <c r="G43" s="16">
        <v>0</v>
      </c>
      <c r="H43" s="16">
        <f>120+3900</f>
        <v>4020</v>
      </c>
      <c r="I43" s="42" t="s">
        <v>49</v>
      </c>
      <c r="J43" s="52"/>
    </row>
    <row r="44" customHeight="1" spans="1:10">
      <c r="A44" s="37"/>
      <c r="B44" s="38"/>
      <c r="C44" s="32"/>
      <c r="D44" s="37"/>
      <c r="E44" s="32"/>
      <c r="F44" s="16">
        <v>71</v>
      </c>
      <c r="G44" s="16">
        <v>0</v>
      </c>
      <c r="H44" s="16">
        <v>71</v>
      </c>
      <c r="I44" s="42" t="s">
        <v>50</v>
      </c>
      <c r="J44" s="52"/>
    </row>
    <row r="45" customHeight="1" spans="1:10">
      <c r="A45" s="37"/>
      <c r="B45" s="38"/>
      <c r="C45" s="32"/>
      <c r="D45" s="37"/>
      <c r="E45" s="32"/>
      <c r="F45" s="16">
        <v>106</v>
      </c>
      <c r="G45" s="16">
        <v>0</v>
      </c>
      <c r="H45" s="16">
        <v>106</v>
      </c>
      <c r="I45" s="42" t="s">
        <v>51</v>
      </c>
      <c r="J45" s="52"/>
    </row>
    <row r="46" customHeight="1" spans="1:10">
      <c r="A46" s="37"/>
      <c r="B46" s="38"/>
      <c r="C46" s="32"/>
      <c r="D46" s="37"/>
      <c r="E46" s="32"/>
      <c r="F46" s="16">
        <v>1327.27</v>
      </c>
      <c r="G46" s="16">
        <v>0</v>
      </c>
      <c r="H46" s="16">
        <v>1327.27</v>
      </c>
      <c r="I46" s="42" t="s">
        <v>47</v>
      </c>
      <c r="J46" s="52"/>
    </row>
    <row r="47" customHeight="1" spans="1:10">
      <c r="A47" s="37"/>
      <c r="B47" s="38"/>
      <c r="C47" s="32"/>
      <c r="D47" s="37"/>
      <c r="E47" s="32"/>
      <c r="F47" s="16">
        <f>65+104</f>
        <v>169</v>
      </c>
      <c r="G47" s="16">
        <v>0</v>
      </c>
      <c r="H47" s="16">
        <f>F47+G47</f>
        <v>169</v>
      </c>
      <c r="I47" s="42" t="s">
        <v>52</v>
      </c>
      <c r="J47" s="52"/>
    </row>
    <row r="48" s="2" customFormat="1" customHeight="1" spans="1:10">
      <c r="A48" s="36"/>
      <c r="B48" s="27" t="s">
        <v>53</v>
      </c>
      <c r="C48" s="28">
        <f>SUM(C42)</f>
        <v>20000</v>
      </c>
      <c r="D48" s="28">
        <f t="shared" ref="D48:E48" si="3">SUM(D42)</f>
        <v>0</v>
      </c>
      <c r="E48" s="28">
        <f t="shared" si="3"/>
        <v>20000</v>
      </c>
      <c r="F48" s="28">
        <f>SUM(F42:F47)</f>
        <v>6893.27</v>
      </c>
      <c r="G48" s="28">
        <f>SUM(G42:G47)</f>
        <v>0</v>
      </c>
      <c r="H48" s="28">
        <f>SUM(H42:H47)</f>
        <v>6893.27</v>
      </c>
      <c r="I48" s="36"/>
      <c r="J48" s="53"/>
    </row>
    <row r="49" customHeight="1" spans="1:10">
      <c r="A49" s="39">
        <v>5</v>
      </c>
      <c r="B49" s="40" t="s">
        <v>54</v>
      </c>
      <c r="C49" s="41">
        <v>0</v>
      </c>
      <c r="D49" s="39">
        <v>0</v>
      </c>
      <c r="E49" s="41">
        <v>0</v>
      </c>
      <c r="F49" s="16">
        <v>0</v>
      </c>
      <c r="G49" s="16">
        <v>0</v>
      </c>
      <c r="H49" s="16">
        <v>0</v>
      </c>
      <c r="I49" s="44" t="s">
        <v>55</v>
      </c>
      <c r="J49" s="45"/>
    </row>
    <row r="50" customHeight="1" spans="1:10">
      <c r="A50" s="39"/>
      <c r="B50" s="40"/>
      <c r="C50" s="41"/>
      <c r="D50" s="39"/>
      <c r="E50" s="41"/>
      <c r="F50" s="16">
        <v>0</v>
      </c>
      <c r="G50" s="16">
        <v>0</v>
      </c>
      <c r="H50" s="16">
        <v>0</v>
      </c>
      <c r="I50" s="44" t="s">
        <v>56</v>
      </c>
      <c r="J50" s="45"/>
    </row>
    <row r="51" customHeight="1" spans="1:10">
      <c r="A51" s="39"/>
      <c r="B51" s="40"/>
      <c r="C51" s="41"/>
      <c r="D51" s="39"/>
      <c r="E51" s="41"/>
      <c r="F51" s="16">
        <v>0</v>
      </c>
      <c r="G51" s="16">
        <v>0</v>
      </c>
      <c r="H51" s="16">
        <v>0</v>
      </c>
      <c r="I51" s="44" t="s">
        <v>57</v>
      </c>
      <c r="J51" s="45"/>
    </row>
    <row r="52" s="2" customFormat="1" customHeight="1" spans="1:10">
      <c r="A52" s="36"/>
      <c r="B52" s="27" t="s">
        <v>58</v>
      </c>
      <c r="C52" s="28">
        <v>0</v>
      </c>
      <c r="D52" s="28">
        <f>SUM(D48)</f>
        <v>0</v>
      </c>
      <c r="E52" s="28">
        <v>0</v>
      </c>
      <c r="F52" s="28">
        <v>0</v>
      </c>
      <c r="G52" s="28">
        <f>SUM(G49:G51)</f>
        <v>0</v>
      </c>
      <c r="H52" s="28">
        <v>0</v>
      </c>
      <c r="I52" s="36"/>
      <c r="J52" s="49"/>
    </row>
    <row r="53" customHeight="1" spans="1:10">
      <c r="A53" s="37">
        <v>6</v>
      </c>
      <c r="B53" s="38" t="s">
        <v>59</v>
      </c>
      <c r="C53" s="32">
        <v>0</v>
      </c>
      <c r="D53" s="37"/>
      <c r="E53" s="32">
        <f>C53*D53</f>
        <v>0</v>
      </c>
      <c r="F53" s="32">
        <v>0</v>
      </c>
      <c r="G53" s="32">
        <v>0</v>
      </c>
      <c r="H53" s="32">
        <f t="shared" ref="H53:H58" si="4">F53+G53</f>
        <v>0</v>
      </c>
      <c r="I53" s="37"/>
      <c r="J53" s="43" t="s">
        <v>60</v>
      </c>
    </row>
    <row r="54" customHeight="1" spans="1:10">
      <c r="A54" s="37"/>
      <c r="B54" s="38"/>
      <c r="C54" s="32"/>
      <c r="D54" s="37"/>
      <c r="E54" s="32"/>
      <c r="F54" s="32">
        <v>0</v>
      </c>
      <c r="G54" s="32">
        <v>0</v>
      </c>
      <c r="H54" s="32">
        <f t="shared" si="4"/>
        <v>0</v>
      </c>
      <c r="I54" s="37"/>
      <c r="J54" s="52"/>
    </row>
    <row r="55" customHeight="1" spans="1:10">
      <c r="A55" s="37"/>
      <c r="B55" s="38"/>
      <c r="C55" s="32"/>
      <c r="D55" s="37"/>
      <c r="E55" s="32"/>
      <c r="F55" s="32">
        <v>0</v>
      </c>
      <c r="G55" s="32">
        <v>0</v>
      </c>
      <c r="H55" s="32">
        <f t="shared" si="4"/>
        <v>0</v>
      </c>
      <c r="I55" s="37"/>
      <c r="J55" s="52"/>
    </row>
    <row r="56" customHeight="1" spans="1:10">
      <c r="A56" s="37"/>
      <c r="B56" s="38"/>
      <c r="C56" s="32"/>
      <c r="D56" s="37"/>
      <c r="E56" s="32"/>
      <c r="F56" s="32">
        <v>0</v>
      </c>
      <c r="G56" s="32">
        <v>0</v>
      </c>
      <c r="H56" s="32">
        <f t="shared" si="4"/>
        <v>0</v>
      </c>
      <c r="I56" s="37"/>
      <c r="J56" s="52"/>
    </row>
    <row r="57" s="2" customFormat="1" customHeight="1" spans="1:10">
      <c r="A57" s="36"/>
      <c r="B57" s="27" t="s">
        <v>61</v>
      </c>
      <c r="C57" s="28">
        <f>SUM(C53)</f>
        <v>0</v>
      </c>
      <c r="D57" s="28">
        <f t="shared" ref="D57:E57" si="5">SUM(D53)</f>
        <v>0</v>
      </c>
      <c r="E57" s="28">
        <f t="shared" si="5"/>
        <v>0</v>
      </c>
      <c r="F57" s="28">
        <f>SUM(F53:F56)</f>
        <v>0</v>
      </c>
      <c r="G57" s="28">
        <f t="shared" ref="G57:H57" si="6">SUM(G53:G56)</f>
        <v>0</v>
      </c>
      <c r="H57" s="28">
        <f>SUM(H53:H56)</f>
        <v>0</v>
      </c>
      <c r="I57" s="36"/>
      <c r="J57" s="53"/>
    </row>
    <row r="58" customHeight="1" spans="1:10">
      <c r="A58" s="37">
        <v>7</v>
      </c>
      <c r="B58" s="38" t="s">
        <v>62</v>
      </c>
      <c r="C58" s="32">
        <v>0</v>
      </c>
      <c r="D58" s="37"/>
      <c r="E58" s="32">
        <f>C58*D58</f>
        <v>0</v>
      </c>
      <c r="F58" s="32">
        <v>0</v>
      </c>
      <c r="G58" s="32">
        <v>0</v>
      </c>
      <c r="H58" s="32">
        <v>0</v>
      </c>
      <c r="I58" s="54"/>
      <c r="J58" s="51"/>
    </row>
    <row r="59" customHeight="1" spans="1:10">
      <c r="A59" s="37"/>
      <c r="B59" s="38"/>
      <c r="C59" s="32"/>
      <c r="D59" s="37"/>
      <c r="E59" s="32"/>
      <c r="F59" s="32">
        <v>0</v>
      </c>
      <c r="G59" s="32">
        <v>0</v>
      </c>
      <c r="H59" s="32">
        <v>0</v>
      </c>
      <c r="I59" s="54"/>
      <c r="J59" s="52"/>
    </row>
    <row r="60" s="2" customFormat="1" customHeight="1" spans="1:10">
      <c r="A60" s="36"/>
      <c r="B60" s="27" t="s">
        <v>63</v>
      </c>
      <c r="C60" s="28">
        <f>SUM(C58)</f>
        <v>0</v>
      </c>
      <c r="D60" s="28">
        <f t="shared" ref="D60:E60" si="7">SUM(D58)</f>
        <v>0</v>
      </c>
      <c r="E60" s="28">
        <f t="shared" si="7"/>
        <v>0</v>
      </c>
      <c r="F60" s="28">
        <f>SUM(F58:F59)</f>
        <v>0</v>
      </c>
      <c r="G60" s="28">
        <f>SUM(G58:G59)</f>
        <v>0</v>
      </c>
      <c r="H60" s="28">
        <f>SUM(H58:H59)</f>
        <v>0</v>
      </c>
      <c r="I60" s="36"/>
      <c r="J60" s="53"/>
    </row>
    <row r="61" customHeight="1" spans="1:10">
      <c r="A61" s="37">
        <v>8</v>
      </c>
      <c r="B61" s="38" t="s">
        <v>64</v>
      </c>
      <c r="C61" s="32">
        <v>0</v>
      </c>
      <c r="D61" s="37"/>
      <c r="E61" s="32">
        <f t="shared" ref="E59:E68" si="8">C61*D61</f>
        <v>0</v>
      </c>
      <c r="F61" s="32">
        <v>0</v>
      </c>
      <c r="G61" s="32">
        <v>0</v>
      </c>
      <c r="H61" s="32">
        <f t="shared" ref="H61:H66" si="9">F61+G61</f>
        <v>0</v>
      </c>
      <c r="I61" s="37"/>
      <c r="J61" s="51" t="s">
        <v>65</v>
      </c>
    </row>
    <row r="62" customHeight="1" spans="1:10">
      <c r="A62" s="37"/>
      <c r="B62" s="38"/>
      <c r="C62" s="32"/>
      <c r="D62" s="37"/>
      <c r="E62" s="32"/>
      <c r="F62" s="32">
        <v>0</v>
      </c>
      <c r="G62" s="32">
        <v>0</v>
      </c>
      <c r="H62" s="32">
        <f t="shared" si="9"/>
        <v>0</v>
      </c>
      <c r="I62" s="37"/>
      <c r="J62" s="52"/>
    </row>
    <row r="63" s="2" customFormat="1" customHeight="1" spans="1:10">
      <c r="A63" s="36"/>
      <c r="B63" s="27" t="s">
        <v>66</v>
      </c>
      <c r="C63" s="28">
        <f>SUM(C61)</f>
        <v>0</v>
      </c>
      <c r="D63" s="28">
        <f t="shared" ref="D63:E63" si="10">SUM(D61)</f>
        <v>0</v>
      </c>
      <c r="E63" s="28">
        <f t="shared" si="10"/>
        <v>0</v>
      </c>
      <c r="F63" s="28">
        <f>SUM(F61:F62)</f>
        <v>0</v>
      </c>
      <c r="G63" s="28">
        <f t="shared" ref="G63:H63" si="11">SUM(G61:G62)</f>
        <v>0</v>
      </c>
      <c r="H63" s="28">
        <f t="shared" si="11"/>
        <v>0</v>
      </c>
      <c r="I63" s="36"/>
      <c r="J63" s="53"/>
    </row>
    <row r="64" customHeight="1" spans="1:10">
      <c r="A64" s="37">
        <v>9</v>
      </c>
      <c r="B64" s="38" t="s">
        <v>67</v>
      </c>
      <c r="C64" s="32">
        <v>0</v>
      </c>
      <c r="D64" s="37"/>
      <c r="E64" s="32">
        <f t="shared" si="8"/>
        <v>0</v>
      </c>
      <c r="F64" s="32">
        <v>0</v>
      </c>
      <c r="G64" s="32">
        <v>0</v>
      </c>
      <c r="H64" s="32">
        <f t="shared" si="9"/>
        <v>0</v>
      </c>
      <c r="I64" s="37"/>
      <c r="J64" s="43" t="s">
        <v>68</v>
      </c>
    </row>
    <row r="65" customHeight="1" spans="1:10">
      <c r="A65" s="37"/>
      <c r="B65" s="38"/>
      <c r="C65" s="32"/>
      <c r="D65" s="37"/>
      <c r="E65" s="32"/>
      <c r="F65" s="32">
        <v>0</v>
      </c>
      <c r="G65" s="32">
        <v>0</v>
      </c>
      <c r="H65" s="32">
        <f t="shared" si="9"/>
        <v>0</v>
      </c>
      <c r="I65" s="37"/>
      <c r="J65" s="45"/>
    </row>
    <row r="66" customHeight="1" spans="1:10">
      <c r="A66" s="37"/>
      <c r="B66" s="38"/>
      <c r="C66" s="32"/>
      <c r="D66" s="37"/>
      <c r="E66" s="32"/>
      <c r="F66" s="32">
        <v>0</v>
      </c>
      <c r="G66" s="32">
        <v>0</v>
      </c>
      <c r="H66" s="32">
        <f t="shared" si="9"/>
        <v>0</v>
      </c>
      <c r="I66" s="37"/>
      <c r="J66" s="45"/>
    </row>
    <row r="67" s="2" customFormat="1" customHeight="1" spans="1:10">
      <c r="A67" s="36"/>
      <c r="B67" s="27" t="s">
        <v>69</v>
      </c>
      <c r="C67" s="28">
        <f>SUM(C64)</f>
        <v>0</v>
      </c>
      <c r="D67" s="28">
        <f t="shared" ref="D67:E67" si="12">SUM(D64)</f>
        <v>0</v>
      </c>
      <c r="E67" s="28">
        <f t="shared" si="12"/>
        <v>0</v>
      </c>
      <c r="F67" s="28">
        <f>SUM(F64:F66)</f>
        <v>0</v>
      </c>
      <c r="G67" s="28" t="s">
        <v>70</v>
      </c>
      <c r="H67" s="28">
        <f t="shared" ref="H67" si="13">SUM(H64:H66)</f>
        <v>0</v>
      </c>
      <c r="I67" s="36"/>
      <c r="J67" s="49"/>
    </row>
    <row r="68" customHeight="1" spans="1:10">
      <c r="A68" s="29">
        <v>10</v>
      </c>
      <c r="B68" s="14" t="s">
        <v>71</v>
      </c>
      <c r="C68" s="15">
        <v>0</v>
      </c>
      <c r="D68" s="13"/>
      <c r="E68" s="15">
        <f t="shared" si="8"/>
        <v>0</v>
      </c>
      <c r="F68" s="16">
        <v>2171.47</v>
      </c>
      <c r="G68" s="16">
        <v>0</v>
      </c>
      <c r="H68" s="16">
        <v>2171.47</v>
      </c>
      <c r="I68" s="42" t="s">
        <v>72</v>
      </c>
      <c r="J68" s="51"/>
    </row>
    <row r="69" s="2" customFormat="1" customHeight="1" spans="1:10">
      <c r="A69" s="36"/>
      <c r="B69" s="27" t="s">
        <v>73</v>
      </c>
      <c r="C69" s="28">
        <f>SUM(C68)</f>
        <v>0</v>
      </c>
      <c r="D69" s="28">
        <f>SUM(D68)</f>
        <v>0</v>
      </c>
      <c r="E69" s="28">
        <f>SUM(E68)</f>
        <v>0</v>
      </c>
      <c r="F69" s="28">
        <f>SUM(F68:F68)</f>
        <v>2171.47</v>
      </c>
      <c r="G69" s="28">
        <f>SUM(G68:G68)</f>
        <v>0</v>
      </c>
      <c r="H69" s="28">
        <f>SUM(H68:H68)</f>
        <v>2171.47</v>
      </c>
      <c r="I69" s="36"/>
      <c r="J69" s="53"/>
    </row>
    <row r="70" customHeight="1" spans="1:10">
      <c r="A70" s="36"/>
      <c r="B70" s="27" t="s">
        <v>74</v>
      </c>
      <c r="C70" s="28">
        <f>SUM(C69,C67,C63,C60,C57,C52,C48,C41,C36,C33)</f>
        <v>20000</v>
      </c>
      <c r="D70" s="28">
        <f t="shared" ref="C70:H70" si="14">SUM(D69,D67,D63,D60,D57,D52,D48,D41,D36,D33)</f>
        <v>0</v>
      </c>
      <c r="E70" s="28">
        <f>SUM(E69,E67,E63,E60,E57,E52,E48,E41,E36,E33)</f>
        <v>20000</v>
      </c>
      <c r="F70" s="28">
        <f>SUM(F69,F67,F63,F60,F57,F52,F48,F41,F36,F33)</f>
        <v>39451.43</v>
      </c>
      <c r="G70" s="28">
        <f t="shared" si="14"/>
        <v>236.5</v>
      </c>
      <c r="H70" s="28">
        <f t="shared" si="14"/>
        <v>39687.93</v>
      </c>
      <c r="I70" s="36"/>
      <c r="J70" s="60"/>
    </row>
    <row r="74" customHeight="1" spans="1:9">
      <c r="A74" s="55" t="s">
        <v>75</v>
      </c>
      <c r="B74" s="56"/>
      <c r="C74" s="57" t="s">
        <v>76</v>
      </c>
      <c r="D74" s="57"/>
      <c r="E74" s="57" t="s">
        <v>77</v>
      </c>
      <c r="F74" s="57"/>
      <c r="G74" s="57" t="s">
        <v>78</v>
      </c>
      <c r="H74" s="57"/>
      <c r="I74" s="61" t="s">
        <v>79</v>
      </c>
    </row>
    <row r="75" customHeight="1" spans="1:9">
      <c r="A75" s="58">
        <f>E70</f>
        <v>20000</v>
      </c>
      <c r="B75" s="58"/>
      <c r="C75" s="58">
        <f>H70</f>
        <v>39687.93</v>
      </c>
      <c r="D75" s="58"/>
      <c r="E75" s="58">
        <f>F70</f>
        <v>39451.43</v>
      </c>
      <c r="F75" s="58"/>
      <c r="G75" s="58">
        <f>G70</f>
        <v>236.5</v>
      </c>
      <c r="H75" s="58"/>
      <c r="I75" s="62">
        <f>A75-C75</f>
        <v>-19687.93</v>
      </c>
    </row>
    <row r="77" customHeight="1" spans="1:9">
      <c r="A77" s="2" t="s">
        <v>80</v>
      </c>
      <c r="B77" s="2"/>
      <c r="C77" s="59" t="s">
        <v>81</v>
      </c>
      <c r="D77" s="2"/>
      <c r="E77" s="2" t="s">
        <v>82</v>
      </c>
      <c r="F77" s="2"/>
      <c r="G77" s="2" t="s">
        <v>83</v>
      </c>
      <c r="H77" s="2"/>
      <c r="I77" s="2"/>
    </row>
  </sheetData>
  <autoFilter xmlns:etc="http://www.wps.cn/officeDocument/2017/etCustomData" ref="A4:J70" etc:filterBottomFollowUsedRange="0">
    <extLst/>
  </autoFilter>
  <mergeCells count="71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32"/>
    <mergeCell ref="A34:A35"/>
    <mergeCell ref="A37:A40"/>
    <mergeCell ref="A42:A47"/>
    <mergeCell ref="A49:A51"/>
    <mergeCell ref="A53:A56"/>
    <mergeCell ref="A58:A59"/>
    <mergeCell ref="A61:A62"/>
    <mergeCell ref="A64:A66"/>
    <mergeCell ref="B6:B7"/>
    <mergeCell ref="B8:B32"/>
    <mergeCell ref="B34:B35"/>
    <mergeCell ref="B37:B40"/>
    <mergeCell ref="B42:B47"/>
    <mergeCell ref="B49:B51"/>
    <mergeCell ref="B53:B56"/>
    <mergeCell ref="B58:B59"/>
    <mergeCell ref="B61:B62"/>
    <mergeCell ref="B64:B66"/>
    <mergeCell ref="C8:C32"/>
    <mergeCell ref="C34:C35"/>
    <mergeCell ref="C37:C40"/>
    <mergeCell ref="C42:C47"/>
    <mergeCell ref="C49:C51"/>
    <mergeCell ref="C53:C56"/>
    <mergeCell ref="C58:C59"/>
    <mergeCell ref="C61:C62"/>
    <mergeCell ref="C64:C66"/>
    <mergeCell ref="D8:D32"/>
    <mergeCell ref="D34:D35"/>
    <mergeCell ref="D37:D40"/>
    <mergeCell ref="D42:D47"/>
    <mergeCell ref="D49:D51"/>
    <mergeCell ref="D53:D56"/>
    <mergeCell ref="D58:D59"/>
    <mergeCell ref="D61:D62"/>
    <mergeCell ref="D64:D66"/>
    <mergeCell ref="E8:E32"/>
    <mergeCell ref="E34:E35"/>
    <mergeCell ref="E37:E40"/>
    <mergeCell ref="E42:E47"/>
    <mergeCell ref="E49:E51"/>
    <mergeCell ref="E53:E56"/>
    <mergeCell ref="E58:E59"/>
    <mergeCell ref="E61:E62"/>
    <mergeCell ref="E64:E66"/>
    <mergeCell ref="J4:J5"/>
    <mergeCell ref="J6:J7"/>
    <mergeCell ref="J8:J33"/>
    <mergeCell ref="J34:J36"/>
    <mergeCell ref="J37:J41"/>
    <mergeCell ref="J42:J48"/>
    <mergeCell ref="J49:J52"/>
    <mergeCell ref="J53:J57"/>
    <mergeCell ref="J58:J60"/>
    <mergeCell ref="J61:J63"/>
    <mergeCell ref="J64:J67"/>
    <mergeCell ref="J68:J69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7" fitToHeight="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2014-04-20T00:52:00Z</dcterms:created>
  <cp:lastPrinted>2017-09-10T21:53:00Z</cp:lastPrinted>
  <dcterms:modified xsi:type="dcterms:W3CDTF">2025-04-18T15:55:40Z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8AECFAEAF17A4617A1075563204F9634_13</vt:lpwstr>
  </property>
</Properties>
</file>