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2" l="1"/>
  <c r="I41" i="2"/>
  <c r="J38" i="2"/>
  <c r="J37" i="2"/>
  <c r="J36" i="2"/>
  <c r="J35" i="2"/>
  <c r="F37" i="2"/>
  <c r="F36" i="2"/>
  <c r="F35" i="2"/>
  <c r="G25" i="2"/>
  <c r="H25" i="3"/>
  <c r="H26" i="3"/>
  <c r="H27" i="3"/>
  <c r="H28" i="3"/>
  <c r="H44" i="2"/>
  <c r="I43" i="2"/>
  <c r="I25" i="2"/>
  <c r="G28" i="2"/>
  <c r="H25" i="2"/>
  <c r="B28" i="2"/>
  <c r="G53" i="3"/>
  <c r="F53" i="3"/>
  <c r="D53" i="3"/>
  <c r="D45" i="3"/>
  <c r="D41" i="3"/>
  <c r="D38" i="3"/>
  <c r="D33" i="3"/>
  <c r="D28" i="3"/>
  <c r="D24" i="3"/>
  <c r="D21" i="3"/>
  <c r="D16" i="3"/>
  <c r="D13" i="3"/>
  <c r="D54" i="3"/>
  <c r="C53" i="3"/>
  <c r="H52" i="3"/>
  <c r="H51" i="3"/>
  <c r="H50" i="3"/>
  <c r="H49" i="3"/>
  <c r="H48" i="3"/>
  <c r="H47" i="3"/>
  <c r="H46" i="3"/>
  <c r="H53" i="3"/>
  <c r="E46" i="3"/>
  <c r="E53" i="3"/>
  <c r="G45" i="3"/>
  <c r="F45" i="3"/>
  <c r="E42" i="3"/>
  <c r="E45" i="3"/>
  <c r="C45" i="3"/>
  <c r="H44" i="3"/>
  <c r="H43" i="3"/>
  <c r="H42" i="3"/>
  <c r="G41" i="3"/>
  <c r="F41" i="3"/>
  <c r="E39" i="3"/>
  <c r="E41" i="3"/>
  <c r="C41" i="3"/>
  <c r="H40" i="3"/>
  <c r="H39" i="3"/>
  <c r="H41" i="3"/>
  <c r="G38" i="3"/>
  <c r="F38" i="3"/>
  <c r="E34" i="3"/>
  <c r="E38" i="3"/>
  <c r="C38" i="3"/>
  <c r="H37" i="3"/>
  <c r="H36" i="3"/>
  <c r="H35" i="3"/>
  <c r="H34" i="3"/>
  <c r="G33" i="3"/>
  <c r="F33" i="3"/>
  <c r="C33" i="3"/>
  <c r="H32" i="3"/>
  <c r="H31" i="3"/>
  <c r="H30" i="3"/>
  <c r="H29" i="3"/>
  <c r="H33" i="3"/>
  <c r="E29" i="3"/>
  <c r="E33" i="3"/>
  <c r="G28" i="3"/>
  <c r="F28" i="3"/>
  <c r="E25" i="3"/>
  <c r="E28" i="3"/>
  <c r="C28" i="3"/>
  <c r="G24" i="3"/>
  <c r="F24" i="3"/>
  <c r="E22" i="3"/>
  <c r="E24" i="3"/>
  <c r="C24" i="3"/>
  <c r="H23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4" i="3"/>
  <c r="H38" i="3"/>
  <c r="H13" i="3"/>
  <c r="F54" i="3"/>
  <c r="E59" i="3"/>
  <c r="I44" i="2"/>
  <c r="G54" i="3"/>
  <c r="G59" i="3"/>
  <c r="H45" i="3"/>
  <c r="H54" i="3"/>
  <c r="C59" i="3"/>
  <c r="E54" i="3"/>
  <c r="A59" i="3"/>
  <c r="I59" i="3"/>
  <c r="C54" i="3"/>
  <c r="K28" i="2"/>
</calcChain>
</file>

<file path=xl/sharedStrings.xml><?xml version="1.0" encoding="utf-8"?>
<sst xmlns="http://schemas.openxmlformats.org/spreadsheetml/2006/main" count="124" uniqueCount="102">
  <si>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</si>
  <si>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</si>
  <si>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</si>
  <si>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</si>
  <si>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</si>
  <si>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</si>
  <si>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</si>
  <si>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</si>
  <si>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</si>
  <si>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</si>
  <si>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</si>
  <si>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</si>
  <si>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</si>
  <si>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</si>
  <si>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</si>
  <si>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</si>
  <si>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</si>
  <si>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</si>
  <si>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</si>
  <si>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</si>
  <si>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</si>
  <si>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</si>
  <si>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</si>
  <si>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</si>
  <si>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</si>
  <si>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</si>
  <si>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</si>
  <si>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</si>
  <si>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</si>
  <si>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</si>
  <si>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</si>
  <si>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</si>
  <si>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</si>
  <si>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</si>
  <si>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</si>
  <si>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</si>
  <si>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</si>
  <si>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</si>
  <si>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</si>
  <si>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</si>
  <si>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</si>
  <si>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</si>
  <si>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</si>
  <si>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</si>
  <si>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</si>
  <si>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</si>
  <si>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</si>
  <si>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</si>
  <si>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</si>
  <si>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</si>
  <si>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</si>
  <si>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</si>
  <si>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</si>
  <si>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</si>
  <si>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</si>
  <si>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</si>
  <si>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</si>
  <si>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</si>
  <si>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</si>
  <si>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</si>
  <si>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</si>
  <si>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</si>
  <si>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</si>
  <si>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</si>
  <si>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</si>
  <si>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</si>
  <si>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</si>
  <si>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</si>
  <si>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</si>
  <si>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</si>
  <si>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</si>
  <si>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</si>
  <si>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</si>
  <si>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</si>
  <si>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</si>
  <si>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</si>
  <si>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</si>
  <si>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</si>
  <si>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</si>
  <si>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</si>
  <si>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</si>
  <si>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</si>
  <si>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</si>
  <si>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郭燕雷</t>
    <rPh sb="0" eb="1">
      <t>guo yan lei</t>
    </rPh>
    <phoneticPr fontId="12" type="noConversion"/>
  </si>
  <si>
    <t>丽江</t>
    <rPh sb="0" eb="1">
      <t>li jiang</t>
    </rPh>
    <phoneticPr fontId="12" type="noConversion"/>
  </si>
  <si>
    <t>1月</t>
    <rPh sb="1" eb="2">
      <t>yue</t>
    </rPh>
    <phoneticPr fontId="12" type="noConversion"/>
  </si>
  <si>
    <t>经理</t>
    <rPh sb="0" eb="1">
      <t>jing li</t>
    </rPh>
    <phoneticPr fontId="12" type="noConversion"/>
  </si>
  <si>
    <t>企划部</t>
    <rPh sb="0" eb="1">
      <t>qi hua bu</t>
    </rPh>
    <phoneticPr fontId="12" type="noConversion"/>
  </si>
  <si>
    <t>1月15日</t>
    <rPh sb="1" eb="2">
      <t>yue</t>
    </rPh>
    <rPh sb="4" eb="5">
      <t>ri</t>
    </rPh>
    <phoneticPr fontId="12" type="noConversion"/>
  </si>
  <si>
    <t>HMZA-200211-QSK182</t>
    <phoneticPr fontId="12" type="noConversion"/>
  </si>
  <si>
    <t>大兴机场 - 家</t>
    <rPh sb="0" eb="1">
      <t>da xing</t>
    </rPh>
    <rPh sb="2" eb="3">
      <t>ji chang</t>
    </rPh>
    <rPh sb="7" eb="8">
      <t>jia</t>
    </rPh>
    <phoneticPr fontId="12" type="noConversion"/>
  </si>
  <si>
    <t>详见滴滴行程单</t>
    <rPh sb="0" eb="1">
      <t>xiang jian</t>
    </rPh>
    <rPh sb="2" eb="3">
      <t>di di</t>
    </rPh>
    <rPh sb="4" eb="5">
      <t>xing cheng dan</t>
    </rPh>
    <phoneticPr fontId="12" type="noConversion"/>
  </si>
  <si>
    <t>1月10日午餐</t>
    <rPh sb="1" eb="2">
      <t>yue</t>
    </rPh>
    <rPh sb="4" eb="5">
      <t>ri</t>
    </rPh>
    <rPh sb="5" eb="6">
      <t>wu can</t>
    </rPh>
    <phoneticPr fontId="12" type="noConversion"/>
  </si>
  <si>
    <t>1月12日午餐</t>
    <rPh sb="1" eb="2">
      <t>yue</t>
    </rPh>
    <rPh sb="4" eb="5">
      <t>ri</t>
    </rPh>
    <rPh sb="5" eb="6">
      <t>wu can</t>
    </rPh>
    <phoneticPr fontId="12" type="noConversion"/>
  </si>
  <si>
    <t>门票</t>
    <rPh sb="0" eb="1">
      <t>men piao</t>
    </rPh>
    <phoneticPr fontId="12" type="noConversion"/>
  </si>
  <si>
    <t>虎跳峡</t>
    <rPh sb="0" eb="1">
      <t>hu tiao xia</t>
    </rPh>
    <phoneticPr fontId="12" type="noConversion"/>
  </si>
  <si>
    <t>印象丽江</t>
    <rPh sb="0" eb="1">
      <t>yin xiang</t>
    </rPh>
    <rPh sb="2" eb="3">
      <t>li jiang</t>
    </rPh>
    <phoneticPr fontId="12" type="noConversion"/>
  </si>
  <si>
    <t>雪山过路费</t>
    <rPh sb="0" eb="1">
      <t>xeu shan</t>
    </rPh>
    <rPh sb="2" eb="3">
      <t>guo lu fei</t>
    </rPh>
    <phoneticPr fontId="12" type="noConversion"/>
  </si>
  <si>
    <t>12月20日360投标</t>
    <rPh sb="2" eb="3">
      <t>yue</t>
    </rPh>
    <rPh sb="5" eb="6">
      <t>ri</t>
    </rPh>
    <rPh sb="9" eb="10">
      <t>tou biao</t>
    </rPh>
    <phoneticPr fontId="12" type="noConversion"/>
  </si>
  <si>
    <t>1月10日家打车去机场</t>
    <rPh sb="1" eb="2">
      <t>yue</t>
    </rPh>
    <rPh sb="4" eb="5">
      <t>ri</t>
    </rPh>
    <rPh sb="5" eb="6">
      <t>jia</t>
    </rPh>
    <rPh sb="6" eb="7">
      <t>da che</t>
    </rPh>
    <rPh sb="8" eb="9">
      <t>qu</t>
    </rPh>
    <rPh sb="9" eb="10">
      <t>ji chang</t>
    </rPh>
    <phoneticPr fontId="12" type="noConversion"/>
  </si>
  <si>
    <t>1月10日-11日</t>
    <rPh sb="1" eb="2">
      <t>yue</t>
    </rPh>
    <rPh sb="4" eb="5">
      <t>ri</t>
    </rPh>
    <rPh sb="8" eb="9">
      <t>ri</t>
    </rPh>
    <phoneticPr fontId="12" type="noConversion"/>
  </si>
  <si>
    <t>1月12日</t>
    <rPh sb="1" eb="2">
      <t>yue</t>
    </rPh>
    <rPh sb="4" eb="5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</si>
</sst>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topLeftCell="A31" workbookViewId="0">
      <selection activeCell="L9" sqref="L9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67" t="s">
        <v>0</v>
      </c>
      <c r="D2" s="67"/>
      <c r="E2" s="67"/>
      <c r="F2" s="67"/>
      <c r="G2" s="67"/>
      <c r="H2" s="67"/>
      <c r="I2" s="44"/>
      <c r="J2" s="44"/>
      <c r="K2" s="44"/>
      <c r="L2" s="44"/>
    </row>
    <row r="4" spans="1:12" ht="21" customHeight="1" x14ac:dyDescent="0.15">
      <c r="H4" s="96" t="s">
        <v>81</v>
      </c>
      <c r="I4" s="96"/>
      <c r="J4" s="96" t="s">
        <v>82</v>
      </c>
    </row>
    <row r="5" spans="1:12" ht="21" customHeight="1" x14ac:dyDescent="0.15">
      <c r="H5" s="97"/>
      <c r="I5" s="97"/>
      <c r="J5" s="97"/>
    </row>
    <row r="6" spans="1:12" ht="21" customHeight="1" x14ac:dyDescent="0.15">
      <c r="A6" s="79" t="s">
        <v>1</v>
      </c>
      <c r="B6" s="84" t="s">
        <v>2</v>
      </c>
      <c r="C6" s="68" t="s">
        <v>3</v>
      </c>
      <c r="D6" s="68"/>
      <c r="E6" s="68"/>
      <c r="F6" s="69" t="s">
        <v>4</v>
      </c>
      <c r="G6" s="69"/>
      <c r="H6" s="69"/>
      <c r="I6" s="69"/>
      <c r="J6" s="84" t="s">
        <v>5</v>
      </c>
    </row>
    <row r="7" spans="1:12" ht="21" customHeight="1" x14ac:dyDescent="0.15">
      <c r="A7" s="79"/>
      <c r="B7" s="8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4"/>
    </row>
    <row r="8" spans="1:12" ht="21" customHeight="1" x14ac:dyDescent="0.15">
      <c r="A8" s="80">
        <v>1</v>
      </c>
      <c r="B8" s="73" t="s">
        <v>13</v>
      </c>
      <c r="C8" s="85">
        <v>0</v>
      </c>
      <c r="D8" s="89"/>
      <c r="E8" s="85">
        <f>C8*D8</f>
        <v>0</v>
      </c>
      <c r="F8" s="37">
        <v>0</v>
      </c>
      <c r="G8" s="37">
        <v>0</v>
      </c>
      <c r="H8" s="37">
        <f t="shared" ref="H8:H44" si="0">F8+G8</f>
        <v>0</v>
      </c>
      <c r="I8" s="45"/>
      <c r="J8" s="90" t="s">
        <v>14</v>
      </c>
    </row>
    <row r="9" spans="1:12" ht="21" customHeight="1" x14ac:dyDescent="0.15">
      <c r="A9" s="80"/>
      <c r="B9" s="73"/>
      <c r="C9" s="85"/>
      <c r="D9" s="89"/>
      <c r="E9" s="85"/>
      <c r="F9" s="37">
        <v>0</v>
      </c>
      <c r="G9" s="37">
        <v>0</v>
      </c>
      <c r="H9" s="37">
        <f t="shared" si="0"/>
        <v>0</v>
      </c>
      <c r="I9" s="45"/>
      <c r="J9" s="91"/>
    </row>
    <row r="10" spans="1:12" ht="21" customHeight="1" x14ac:dyDescent="0.15">
      <c r="A10" s="80"/>
      <c r="B10" s="73"/>
      <c r="C10" s="85"/>
      <c r="D10" s="89"/>
      <c r="E10" s="85"/>
      <c r="F10" s="37">
        <v>0</v>
      </c>
      <c r="G10" s="37">
        <v>0</v>
      </c>
      <c r="H10" s="37">
        <f t="shared" si="0"/>
        <v>0</v>
      </c>
      <c r="I10" s="45"/>
      <c r="J10" s="91"/>
    </row>
    <row r="11" spans="1:12" ht="21" customHeight="1" x14ac:dyDescent="0.15">
      <c r="A11" s="80"/>
      <c r="B11" s="73"/>
      <c r="C11" s="85"/>
      <c r="D11" s="89"/>
      <c r="E11" s="85"/>
      <c r="F11" s="37">
        <v>0</v>
      </c>
      <c r="G11" s="37">
        <v>0</v>
      </c>
      <c r="H11" s="37">
        <f t="shared" si="0"/>
        <v>0</v>
      </c>
      <c r="I11" s="45"/>
      <c r="J11" s="91"/>
    </row>
    <row r="12" spans="1:12" ht="21" customHeight="1" x14ac:dyDescent="0.15">
      <c r="A12" s="80"/>
      <c r="B12" s="73"/>
      <c r="C12" s="85"/>
      <c r="D12" s="89"/>
      <c r="E12" s="85"/>
      <c r="F12" s="37">
        <v>0</v>
      </c>
      <c r="G12" s="37">
        <v>0</v>
      </c>
      <c r="H12" s="37">
        <f t="shared" si="0"/>
        <v>0</v>
      </c>
      <c r="I12" s="45"/>
      <c r="J12" s="9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92"/>
    </row>
    <row r="14" spans="1:12" ht="21" customHeight="1" x14ac:dyDescent="0.15">
      <c r="A14" s="81">
        <v>2</v>
      </c>
      <c r="B14" s="74" t="s">
        <v>16</v>
      </c>
      <c r="C14" s="86">
        <v>0</v>
      </c>
      <c r="D14" s="81"/>
      <c r="E14" s="86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90" t="s">
        <v>17</v>
      </c>
    </row>
    <row r="15" spans="1:12" ht="21" customHeight="1" x14ac:dyDescent="0.15">
      <c r="A15" s="82"/>
      <c r="B15" s="75"/>
      <c r="C15" s="87"/>
      <c r="D15" s="82"/>
      <c r="E15" s="87"/>
      <c r="F15" s="37">
        <v>0</v>
      </c>
      <c r="G15" s="37">
        <v>0</v>
      </c>
      <c r="H15" s="37">
        <f t="shared" ref="H15" si="3">F15+G15</f>
        <v>0</v>
      </c>
      <c r="I15" s="45"/>
      <c r="J15" s="9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92"/>
    </row>
    <row r="17" spans="1:10" ht="21" customHeight="1" x14ac:dyDescent="0.15">
      <c r="A17" s="80">
        <v>3</v>
      </c>
      <c r="B17" s="73" t="s">
        <v>19</v>
      </c>
      <c r="C17" s="85">
        <v>0</v>
      </c>
      <c r="D17" s="89"/>
      <c r="E17" s="85">
        <f t="shared" si="2"/>
        <v>0</v>
      </c>
      <c r="F17" s="37">
        <v>0</v>
      </c>
      <c r="G17" s="37">
        <v>0</v>
      </c>
      <c r="H17" s="37">
        <f t="shared" si="0"/>
        <v>0</v>
      </c>
      <c r="I17" s="55"/>
      <c r="J17" s="98" t="s">
        <v>20</v>
      </c>
    </row>
    <row r="18" spans="1:10" ht="21" customHeight="1" x14ac:dyDescent="0.15">
      <c r="A18" s="80"/>
      <c r="B18" s="73"/>
      <c r="C18" s="85"/>
      <c r="D18" s="89"/>
      <c r="E18" s="85"/>
      <c r="F18" s="37">
        <v>0</v>
      </c>
      <c r="G18" s="37">
        <v>0</v>
      </c>
      <c r="H18" s="37">
        <f t="shared" si="0"/>
        <v>0</v>
      </c>
      <c r="I18" s="45"/>
      <c r="J18" s="99"/>
    </row>
    <row r="19" spans="1:10" ht="21" customHeight="1" x14ac:dyDescent="0.15">
      <c r="A19" s="80"/>
      <c r="B19" s="73"/>
      <c r="C19" s="85"/>
      <c r="D19" s="89"/>
      <c r="E19" s="85"/>
      <c r="F19" s="37">
        <v>0</v>
      </c>
      <c r="G19" s="37">
        <v>0</v>
      </c>
      <c r="H19" s="37">
        <f t="shared" si="0"/>
        <v>0</v>
      </c>
      <c r="I19" s="45"/>
      <c r="J19" s="99"/>
    </row>
    <row r="20" spans="1:10" ht="21" customHeight="1" x14ac:dyDescent="0.15">
      <c r="A20" s="80"/>
      <c r="B20" s="73"/>
      <c r="C20" s="85"/>
      <c r="D20" s="89"/>
      <c r="E20" s="85"/>
      <c r="F20" s="37">
        <v>0</v>
      </c>
      <c r="G20" s="37">
        <v>0</v>
      </c>
      <c r="H20" s="37">
        <f t="shared" si="0"/>
        <v>0</v>
      </c>
      <c r="I20" s="45"/>
      <c r="J20" s="9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100"/>
    </row>
    <row r="22" spans="1:10" ht="21" customHeight="1" x14ac:dyDescent="0.15">
      <c r="A22" s="80">
        <v>4</v>
      </c>
      <c r="B22" s="73" t="s">
        <v>22</v>
      </c>
      <c r="C22" s="85">
        <v>0</v>
      </c>
      <c r="D22" s="89"/>
      <c r="E22" s="8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8" t="s">
        <v>23</v>
      </c>
    </row>
    <row r="23" spans="1:10" ht="21" customHeight="1" x14ac:dyDescent="0.15">
      <c r="A23" s="80"/>
      <c r="B23" s="73"/>
      <c r="C23" s="85"/>
      <c r="D23" s="89"/>
      <c r="E23" s="85"/>
      <c r="F23" s="37">
        <v>0</v>
      </c>
      <c r="G23" s="37">
        <v>0</v>
      </c>
      <c r="H23" s="37">
        <f t="shared" si="0"/>
        <v>0</v>
      </c>
      <c r="I23" s="45"/>
      <c r="J23" s="9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100"/>
    </row>
    <row r="25" spans="1:10" ht="21" customHeight="1" x14ac:dyDescent="0.15">
      <c r="A25" s="81">
        <v>5</v>
      </c>
      <c r="B25" s="74" t="s">
        <v>25</v>
      </c>
      <c r="C25" s="86">
        <v>0</v>
      </c>
      <c r="D25" s="81"/>
      <c r="E25" s="86">
        <f t="shared" si="2"/>
        <v>0</v>
      </c>
      <c r="F25" s="50">
        <v>0</v>
      </c>
      <c r="G25" s="50">
        <v>0</v>
      </c>
      <c r="H25" s="50">
        <f t="shared" ref="H25:H27" si="8">F25+G25</f>
        <v>0</v>
      </c>
      <c r="I25" s="55"/>
      <c r="J25" s="90" t="s">
        <v>26</v>
      </c>
    </row>
    <row r="26" spans="1:10" ht="21" customHeight="1" x14ac:dyDescent="0.15">
      <c r="A26" s="83"/>
      <c r="B26" s="76"/>
      <c r="C26" s="88"/>
      <c r="D26" s="83"/>
      <c r="E26" s="88"/>
      <c r="F26" s="50">
        <v>0</v>
      </c>
      <c r="G26" s="50">
        <v>0</v>
      </c>
      <c r="H26" s="50">
        <f t="shared" si="8"/>
        <v>0</v>
      </c>
      <c r="I26" s="55"/>
      <c r="J26" s="91"/>
    </row>
    <row r="27" spans="1:10" ht="21" customHeight="1" x14ac:dyDescent="0.15">
      <c r="A27" s="83"/>
      <c r="B27" s="76"/>
      <c r="C27" s="88"/>
      <c r="D27" s="83"/>
      <c r="E27" s="88"/>
      <c r="F27" s="50">
        <v>0</v>
      </c>
      <c r="G27" s="50">
        <v>0</v>
      </c>
      <c r="H27" s="50">
        <f t="shared" si="8"/>
        <v>0</v>
      </c>
      <c r="I27" s="55"/>
      <c r="J27" s="91"/>
    </row>
    <row r="28" spans="1:10" s="30" customFormat="1" ht="21" customHeight="1" x14ac:dyDescent="0.15">
      <c r="A28" s="38"/>
      <c r="B28" s="39" t="s">
        <v>27</v>
      </c>
      <c r="C28" s="40">
        <f>SUM(C25)</f>
        <v>0</v>
      </c>
      <c r="D28" s="40">
        <f>SUM(D25)</f>
        <v>0</v>
      </c>
      <c r="E28" s="40">
        <f>SUM(E25)</f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6"/>
      <c r="J28" s="92"/>
    </row>
    <row r="29" spans="1:10" ht="21" customHeight="1" x14ac:dyDescent="0.15">
      <c r="A29" s="80">
        <v>6</v>
      </c>
      <c r="B29" s="73" t="s">
        <v>28</v>
      </c>
      <c r="C29" s="85">
        <v>0</v>
      </c>
      <c r="D29" s="89"/>
      <c r="E29" s="85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90" t="s">
        <v>29</v>
      </c>
    </row>
    <row r="30" spans="1:10" ht="21" customHeight="1" x14ac:dyDescent="0.15">
      <c r="A30" s="80"/>
      <c r="B30" s="73"/>
      <c r="C30" s="85"/>
      <c r="D30" s="89"/>
      <c r="E30" s="85"/>
      <c r="F30" s="37">
        <v>0</v>
      </c>
      <c r="G30" s="37">
        <v>0</v>
      </c>
      <c r="H30" s="37">
        <f t="shared" si="0"/>
        <v>0</v>
      </c>
      <c r="I30" s="45"/>
      <c r="J30" s="99"/>
    </row>
    <row r="31" spans="1:10" ht="21" customHeight="1" x14ac:dyDescent="0.15">
      <c r="A31" s="80"/>
      <c r="B31" s="73"/>
      <c r="C31" s="85"/>
      <c r="D31" s="89"/>
      <c r="E31" s="85"/>
      <c r="F31" s="37">
        <v>0</v>
      </c>
      <c r="G31" s="37">
        <v>0</v>
      </c>
      <c r="H31" s="37">
        <f t="shared" si="0"/>
        <v>0</v>
      </c>
      <c r="I31" s="45"/>
      <c r="J31" s="99"/>
    </row>
    <row r="32" spans="1:10" ht="21" customHeight="1" x14ac:dyDescent="0.15">
      <c r="A32" s="80"/>
      <c r="B32" s="73"/>
      <c r="C32" s="85"/>
      <c r="D32" s="89"/>
      <c r="E32" s="85"/>
      <c r="F32" s="37">
        <v>0</v>
      </c>
      <c r="G32" s="37">
        <v>0</v>
      </c>
      <c r="H32" s="37">
        <f t="shared" si="0"/>
        <v>0</v>
      </c>
      <c r="I32" s="45"/>
      <c r="J32" s="99"/>
    </row>
    <row r="33" spans="1:10" s="30" customFormat="1" ht="21" customHeight="1" x14ac:dyDescent="0.15">
      <c r="A33" s="38"/>
      <c r="B33" s="39" t="s">
        <v>30</v>
      </c>
      <c r="C33" s="40">
        <f>SUM(C29)</f>
        <v>0</v>
      </c>
      <c r="D33" s="40">
        <f t="shared" ref="D33:E33" si="9">SUM(D29)</f>
        <v>0</v>
      </c>
      <c r="E33" s="40">
        <f t="shared" si="9"/>
        <v>0</v>
      </c>
      <c r="F33" s="40">
        <f>SUM(F29:F32)</f>
        <v>0</v>
      </c>
      <c r="G33" s="40">
        <f t="shared" ref="G33:H33" si="10">SUM(G29:G32)</f>
        <v>0</v>
      </c>
      <c r="H33" s="40">
        <f t="shared" si="10"/>
        <v>0</v>
      </c>
      <c r="I33" s="46"/>
      <c r="J33" s="100"/>
    </row>
    <row r="34" spans="1:10" ht="21" customHeight="1" x14ac:dyDescent="0.15">
      <c r="A34" s="80">
        <v>7</v>
      </c>
      <c r="B34" s="73" t="s">
        <v>31</v>
      </c>
      <c r="C34" s="85">
        <v>0</v>
      </c>
      <c r="D34" s="89"/>
      <c r="E34" s="85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93"/>
    </row>
    <row r="35" spans="1:10" ht="21" customHeight="1" x14ac:dyDescent="0.15">
      <c r="A35" s="80"/>
      <c r="B35" s="73"/>
      <c r="C35" s="85"/>
      <c r="D35" s="89"/>
      <c r="E35" s="85"/>
      <c r="F35" s="37">
        <v>0</v>
      </c>
      <c r="G35" s="37">
        <v>0</v>
      </c>
      <c r="H35" s="37">
        <f t="shared" si="0"/>
        <v>0</v>
      </c>
      <c r="I35" s="45"/>
      <c r="J35" s="94"/>
    </row>
    <row r="36" spans="1:10" ht="21" customHeight="1" x14ac:dyDescent="0.15">
      <c r="A36" s="80"/>
      <c r="B36" s="73"/>
      <c r="C36" s="85"/>
      <c r="D36" s="89"/>
      <c r="E36" s="85"/>
      <c r="F36" s="37">
        <v>0</v>
      </c>
      <c r="G36" s="37">
        <v>0</v>
      </c>
      <c r="H36" s="37">
        <f t="shared" si="0"/>
        <v>0</v>
      </c>
      <c r="I36" s="45"/>
      <c r="J36" s="94"/>
    </row>
    <row r="37" spans="1:10" ht="21" customHeight="1" x14ac:dyDescent="0.15">
      <c r="A37" s="80"/>
      <c r="B37" s="73"/>
      <c r="C37" s="85"/>
      <c r="D37" s="89"/>
      <c r="E37" s="85"/>
      <c r="F37" s="37">
        <v>0</v>
      </c>
      <c r="G37" s="37">
        <v>0</v>
      </c>
      <c r="H37" s="37">
        <f t="shared" si="0"/>
        <v>0</v>
      </c>
      <c r="I37" s="45"/>
      <c r="J37" s="94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6"/>
      <c r="J38" s="95"/>
    </row>
    <row r="39" spans="1:10" ht="21" customHeight="1" x14ac:dyDescent="0.15">
      <c r="A39" s="80">
        <v>8</v>
      </c>
      <c r="B39" s="73" t="s">
        <v>33</v>
      </c>
      <c r="C39" s="85">
        <v>0</v>
      </c>
      <c r="D39" s="89"/>
      <c r="E39" s="85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98" t="s">
        <v>34</v>
      </c>
    </row>
    <row r="40" spans="1:10" ht="21" customHeight="1" x14ac:dyDescent="0.15">
      <c r="A40" s="80"/>
      <c r="B40" s="73"/>
      <c r="C40" s="85"/>
      <c r="D40" s="89"/>
      <c r="E40" s="85"/>
      <c r="F40" s="37">
        <v>0</v>
      </c>
      <c r="G40" s="37">
        <v>0</v>
      </c>
      <c r="H40" s="37">
        <f t="shared" si="0"/>
        <v>0</v>
      </c>
      <c r="I40" s="45"/>
      <c r="J40" s="99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3">SUM(D39)</f>
        <v>0</v>
      </c>
      <c r="E41" s="40">
        <f t="shared" si="13"/>
        <v>0</v>
      </c>
      <c r="F41" s="40">
        <f>SUM(F39:F40)</f>
        <v>0</v>
      </c>
      <c r="G41" s="40">
        <f t="shared" ref="G41:H41" si="14">SUM(G39:G40)</f>
        <v>0</v>
      </c>
      <c r="H41" s="40">
        <f t="shared" si="14"/>
        <v>0</v>
      </c>
      <c r="I41" s="46"/>
      <c r="J41" s="100"/>
    </row>
    <row r="42" spans="1:10" ht="21" customHeight="1" x14ac:dyDescent="0.15">
      <c r="A42" s="80">
        <v>9</v>
      </c>
      <c r="B42" s="73" t="s">
        <v>36</v>
      </c>
      <c r="C42" s="85">
        <v>0</v>
      </c>
      <c r="D42" s="89"/>
      <c r="E42" s="85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90" t="s">
        <v>37</v>
      </c>
    </row>
    <row r="43" spans="1:10" ht="21" customHeight="1" x14ac:dyDescent="0.15">
      <c r="A43" s="80"/>
      <c r="B43" s="73"/>
      <c r="C43" s="85"/>
      <c r="D43" s="89"/>
      <c r="E43" s="85"/>
      <c r="F43" s="37">
        <v>0</v>
      </c>
      <c r="G43" s="37">
        <v>0</v>
      </c>
      <c r="H43" s="37">
        <f t="shared" si="0"/>
        <v>0</v>
      </c>
      <c r="I43" s="45"/>
      <c r="J43" s="91"/>
    </row>
    <row r="44" spans="1:10" ht="21" customHeight="1" x14ac:dyDescent="0.15">
      <c r="A44" s="80"/>
      <c r="B44" s="73"/>
      <c r="C44" s="85"/>
      <c r="D44" s="89"/>
      <c r="E44" s="85"/>
      <c r="F44" s="37">
        <v>0</v>
      </c>
      <c r="G44" s="37">
        <v>0</v>
      </c>
      <c r="H44" s="37">
        <f t="shared" si="0"/>
        <v>0</v>
      </c>
      <c r="I44" s="45"/>
      <c r="J44" s="91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5">SUM(D42)</f>
        <v>0</v>
      </c>
      <c r="E45" s="40">
        <f t="shared" si="15"/>
        <v>0</v>
      </c>
      <c r="F45" s="40">
        <f>SUM(F42:F44)</f>
        <v>0</v>
      </c>
      <c r="G45" s="40">
        <f t="shared" ref="G45:H45" si="16">SUM(G42:G44)</f>
        <v>0</v>
      </c>
      <c r="H45" s="40">
        <f t="shared" si="16"/>
        <v>0</v>
      </c>
      <c r="I45" s="46"/>
      <c r="J45" s="92"/>
    </row>
    <row r="46" spans="1:10" ht="21" customHeight="1" x14ac:dyDescent="0.15">
      <c r="A46" s="81">
        <v>10</v>
      </c>
      <c r="B46" s="73" t="s">
        <v>39</v>
      </c>
      <c r="C46" s="85">
        <v>0</v>
      </c>
      <c r="D46" s="89"/>
      <c r="E46" s="85">
        <f t="shared" si="2"/>
        <v>0</v>
      </c>
      <c r="F46" s="37">
        <v>0</v>
      </c>
      <c r="G46" s="37">
        <v>0</v>
      </c>
      <c r="H46" s="37">
        <f>F46+G46</f>
        <v>0</v>
      </c>
      <c r="I46" s="65"/>
      <c r="J46" s="93"/>
    </row>
    <row r="47" spans="1:10" ht="21" customHeight="1" x14ac:dyDescent="0.15">
      <c r="A47" s="83"/>
      <c r="B47" s="73"/>
      <c r="C47" s="85"/>
      <c r="D47" s="89"/>
      <c r="E47" s="85"/>
      <c r="F47" s="37">
        <v>0</v>
      </c>
      <c r="G47" s="37">
        <v>0</v>
      </c>
      <c r="H47" s="37">
        <f t="shared" ref="H47:H52" si="17">F47+G47</f>
        <v>0</v>
      </c>
      <c r="I47" s="45"/>
      <c r="J47" s="94"/>
    </row>
    <row r="48" spans="1:10" ht="21" customHeight="1" x14ac:dyDescent="0.15">
      <c r="A48" s="83"/>
      <c r="B48" s="73"/>
      <c r="C48" s="85"/>
      <c r="D48" s="89"/>
      <c r="E48" s="85"/>
      <c r="F48" s="37">
        <v>0</v>
      </c>
      <c r="G48" s="37">
        <v>0</v>
      </c>
      <c r="H48" s="37">
        <f t="shared" si="17"/>
        <v>0</v>
      </c>
      <c r="I48" s="45"/>
      <c r="J48" s="94"/>
    </row>
    <row r="49" spans="1:10" ht="21" customHeight="1" x14ac:dyDescent="0.15">
      <c r="A49" s="83"/>
      <c r="B49" s="73"/>
      <c r="C49" s="85"/>
      <c r="D49" s="89"/>
      <c r="E49" s="85"/>
      <c r="F49" s="37">
        <v>0</v>
      </c>
      <c r="G49" s="37">
        <v>0</v>
      </c>
      <c r="H49" s="37">
        <f t="shared" si="17"/>
        <v>0</v>
      </c>
      <c r="I49" s="45"/>
      <c r="J49" s="94"/>
    </row>
    <row r="50" spans="1:10" ht="21" customHeight="1" x14ac:dyDescent="0.15">
      <c r="A50" s="83"/>
      <c r="B50" s="73"/>
      <c r="C50" s="85"/>
      <c r="D50" s="89"/>
      <c r="E50" s="85"/>
      <c r="F50" s="37">
        <v>0</v>
      </c>
      <c r="G50" s="37">
        <v>0</v>
      </c>
      <c r="H50" s="37">
        <f t="shared" si="17"/>
        <v>0</v>
      </c>
      <c r="I50" s="45"/>
      <c r="J50" s="94"/>
    </row>
    <row r="51" spans="1:10" ht="21" customHeight="1" x14ac:dyDescent="0.15">
      <c r="A51" s="83"/>
      <c r="B51" s="73"/>
      <c r="C51" s="85"/>
      <c r="D51" s="89"/>
      <c r="E51" s="85"/>
      <c r="F51" s="37">
        <v>0</v>
      </c>
      <c r="G51" s="37">
        <v>0</v>
      </c>
      <c r="H51" s="37">
        <f t="shared" si="17"/>
        <v>0</v>
      </c>
      <c r="I51" s="45"/>
      <c r="J51" s="94"/>
    </row>
    <row r="52" spans="1:10" ht="21" customHeight="1" x14ac:dyDescent="0.15">
      <c r="A52" s="82"/>
      <c r="B52" s="73"/>
      <c r="C52" s="85"/>
      <c r="D52" s="89"/>
      <c r="E52" s="85"/>
      <c r="F52" s="37">
        <v>0</v>
      </c>
      <c r="G52" s="37">
        <v>0</v>
      </c>
      <c r="H52" s="37">
        <f t="shared" si="17"/>
        <v>0</v>
      </c>
      <c r="I52" s="45"/>
      <c r="J52" s="94"/>
    </row>
    <row r="53" spans="1:10" s="30" customFormat="1" ht="21" customHeight="1" x14ac:dyDescent="0.15">
      <c r="A53" s="38"/>
      <c r="B53" s="39" t="s">
        <v>40</v>
      </c>
      <c r="C53" s="40">
        <f>SUM(C46)</f>
        <v>0</v>
      </c>
      <c r="D53" s="40">
        <f t="shared" ref="D53:E53" si="18">SUM(D46)</f>
        <v>0</v>
      </c>
      <c r="E53" s="40">
        <f t="shared" si="18"/>
        <v>0</v>
      </c>
      <c r="F53" s="40">
        <f>SUM(F46:F52)</f>
        <v>0</v>
      </c>
      <c r="G53" s="40">
        <f t="shared" ref="G53:H53" si="19">SUM(G46:G52)</f>
        <v>0</v>
      </c>
      <c r="H53" s="40">
        <f t="shared" si="19"/>
        <v>0</v>
      </c>
      <c r="I53" s="46"/>
      <c r="J53" s="95"/>
    </row>
    <row r="54" spans="1:10" ht="21" customHeight="1" x14ac:dyDescent="0.15">
      <c r="A54" s="38"/>
      <c r="B54" s="39" t="s">
        <v>41</v>
      </c>
      <c r="C54" s="40">
        <f t="shared" ref="C54:H54" si="20">SUM(C53,C45,C41,C38,C33,C28,C24,C21,C16,C13)</f>
        <v>0</v>
      </c>
      <c r="D54" s="40">
        <f t="shared" si="20"/>
        <v>0</v>
      </c>
      <c r="E54" s="40">
        <f t="shared" si="20"/>
        <v>0</v>
      </c>
      <c r="F54" s="40">
        <f t="shared" si="20"/>
        <v>0</v>
      </c>
      <c r="G54" s="40">
        <f t="shared" si="20"/>
        <v>0</v>
      </c>
      <c r="H54" s="40">
        <f t="shared" si="20"/>
        <v>0</v>
      </c>
      <c r="I54" s="46"/>
      <c r="J54" s="47"/>
    </row>
    <row r="58" spans="1:10" ht="21" customHeight="1" x14ac:dyDescent="0.15">
      <c r="A58" s="70" t="s">
        <v>42</v>
      </c>
      <c r="B58" s="71"/>
      <c r="C58" s="72" t="s">
        <v>43</v>
      </c>
      <c r="D58" s="72"/>
      <c r="E58" s="72" t="s">
        <v>44</v>
      </c>
      <c r="F58" s="72"/>
      <c r="G58" s="72" t="s">
        <v>45</v>
      </c>
      <c r="H58" s="72"/>
      <c r="I58" s="48" t="s">
        <v>46</v>
      </c>
    </row>
    <row r="59" spans="1:10" ht="21" customHeight="1" x14ac:dyDescent="0.15">
      <c r="A59" s="77">
        <f>E54</f>
        <v>0</v>
      </c>
      <c r="B59" s="78"/>
      <c r="C59" s="78">
        <f>H54</f>
        <v>0</v>
      </c>
      <c r="D59" s="78"/>
      <c r="E59" s="78">
        <f>F54</f>
        <v>0</v>
      </c>
      <c r="F59" s="78"/>
      <c r="G59" s="78">
        <f>G54</f>
        <v>0</v>
      </c>
      <c r="H59" s="78"/>
      <c r="I59" s="49">
        <f>A59-C59</f>
        <v>0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45"/>
  <sheetViews>
    <sheetView tabSelected="1" topLeftCell="B1" workbookViewId="0">
      <selection activeCell="J45" sqref="J45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7" t="s">
        <v>51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1" t="s">
        <v>83</v>
      </c>
      <c r="G5" s="101"/>
      <c r="H5" s="5" t="s">
        <v>53</v>
      </c>
      <c r="I5" s="4"/>
      <c r="J5" s="101" t="s">
        <v>86</v>
      </c>
      <c r="K5" s="102"/>
    </row>
    <row r="6" spans="2:11" ht="20" customHeight="1" x14ac:dyDescent="0.15">
      <c r="B6" s="6"/>
      <c r="C6" s="7"/>
      <c r="D6" s="8" t="s">
        <v>54</v>
      </c>
      <c r="E6" s="8"/>
      <c r="F6" s="103" t="s">
        <v>84</v>
      </c>
      <c r="G6" s="103"/>
      <c r="H6" s="8" t="s">
        <v>55</v>
      </c>
      <c r="I6" s="7"/>
      <c r="J6" s="103" t="s">
        <v>87</v>
      </c>
      <c r="K6" s="104"/>
    </row>
    <row r="7" spans="2:11" ht="20" customHeight="1" x14ac:dyDescent="0.15">
      <c r="B7" s="6"/>
      <c r="C7" s="7"/>
      <c r="D7" s="8" t="s">
        <v>56</v>
      </c>
      <c r="E7" s="8"/>
      <c r="F7" s="105" t="s">
        <v>85</v>
      </c>
      <c r="G7" s="103"/>
      <c r="H7" s="8" t="s">
        <v>57</v>
      </c>
      <c r="I7" s="22"/>
      <c r="J7" s="103" t="s">
        <v>88</v>
      </c>
      <c r="K7" s="10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106" t="s">
        <v>89</v>
      </c>
      <c r="K8" s="10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8" t="s">
        <v>1</v>
      </c>
      <c r="C10" s="109"/>
      <c r="D10" s="14" t="s">
        <v>59</v>
      </c>
      <c r="E10" s="110" t="s">
        <v>60</v>
      </c>
      <c r="F10" s="111"/>
      <c r="G10" s="16" t="s">
        <v>61</v>
      </c>
      <c r="H10" s="15" t="s">
        <v>62</v>
      </c>
      <c r="I10" s="110" t="s">
        <v>63</v>
      </c>
      <c r="J10" s="111"/>
      <c r="K10" s="16" t="s">
        <v>64</v>
      </c>
    </row>
    <row r="11" spans="2:11" ht="20" customHeight="1" x14ac:dyDescent="0.15">
      <c r="B11" s="112">
        <v>1</v>
      </c>
      <c r="C11" s="113"/>
      <c r="D11" s="128" t="s">
        <v>65</v>
      </c>
      <c r="E11" s="112" t="s">
        <v>66</v>
      </c>
      <c r="F11" s="113"/>
      <c r="G11" s="17">
        <v>0</v>
      </c>
      <c r="H11" s="17">
        <v>0</v>
      </c>
      <c r="I11" s="114"/>
      <c r="J11" s="115"/>
      <c r="K11" s="24" t="s">
        <v>67</v>
      </c>
    </row>
    <row r="12" spans="2:11" ht="23" customHeight="1" x14ac:dyDescent="0.15">
      <c r="B12" s="112">
        <v>2</v>
      </c>
      <c r="C12" s="113"/>
      <c r="D12" s="129"/>
      <c r="E12" s="116" t="s">
        <v>68</v>
      </c>
      <c r="F12" s="117"/>
      <c r="G12" s="17">
        <v>20</v>
      </c>
      <c r="H12" s="17">
        <v>20</v>
      </c>
      <c r="I12" s="114"/>
      <c r="J12" s="115"/>
      <c r="K12" s="24" t="s">
        <v>98</v>
      </c>
    </row>
    <row r="13" spans="2:11" ht="23" customHeight="1" x14ac:dyDescent="0.15">
      <c r="B13" s="63"/>
      <c r="C13" s="64"/>
      <c r="D13" s="129"/>
      <c r="E13" s="118"/>
      <c r="F13" s="119"/>
      <c r="G13" s="62">
        <v>74</v>
      </c>
      <c r="H13" s="62">
        <v>74</v>
      </c>
      <c r="I13" s="60"/>
      <c r="J13" s="61"/>
      <c r="K13" s="24" t="s">
        <v>99</v>
      </c>
    </row>
    <row r="14" spans="2:11" ht="23" customHeight="1" x14ac:dyDescent="0.15">
      <c r="B14" s="56"/>
      <c r="C14" s="57"/>
      <c r="D14" s="129"/>
      <c r="E14" s="118"/>
      <c r="F14" s="119"/>
      <c r="G14" s="62">
        <v>203</v>
      </c>
      <c r="H14" s="62">
        <v>203</v>
      </c>
      <c r="I14" s="58"/>
      <c r="J14" s="59"/>
      <c r="K14" s="24" t="s">
        <v>90</v>
      </c>
    </row>
    <row r="15" spans="2:11" ht="23" customHeight="1" x14ac:dyDescent="0.15">
      <c r="B15" s="56"/>
      <c r="C15" s="57"/>
      <c r="D15" s="129"/>
      <c r="E15" s="120"/>
      <c r="F15" s="121"/>
      <c r="G15" s="62">
        <v>144.91999999999999</v>
      </c>
      <c r="H15" s="62">
        <v>144.91999999999999</v>
      </c>
      <c r="I15" s="58"/>
      <c r="J15" s="59"/>
      <c r="K15" s="24" t="s">
        <v>91</v>
      </c>
    </row>
    <row r="16" spans="2:11" ht="20" customHeight="1" x14ac:dyDescent="0.15">
      <c r="B16" s="112">
        <v>3</v>
      </c>
      <c r="C16" s="113"/>
      <c r="D16" s="129"/>
      <c r="E16" s="116" t="s">
        <v>69</v>
      </c>
      <c r="F16" s="117"/>
      <c r="G16" s="62">
        <v>0</v>
      </c>
      <c r="H16" s="62">
        <v>0</v>
      </c>
      <c r="I16" s="114"/>
      <c r="J16" s="115"/>
      <c r="K16" s="24"/>
    </row>
    <row r="17" spans="2:12" ht="20" customHeight="1" x14ac:dyDescent="0.15">
      <c r="B17" s="51"/>
      <c r="C17" s="52"/>
      <c r="D17" s="129"/>
      <c r="E17" s="120"/>
      <c r="F17" s="121"/>
      <c r="G17" s="62">
        <v>0</v>
      </c>
      <c r="H17" s="62">
        <v>0</v>
      </c>
      <c r="I17" s="53"/>
      <c r="J17" s="54"/>
      <c r="K17" s="24"/>
    </row>
    <row r="18" spans="2:12" ht="20" customHeight="1" x14ac:dyDescent="0.15">
      <c r="B18" s="63"/>
      <c r="C18" s="64"/>
      <c r="D18" s="129"/>
      <c r="E18" s="116" t="s">
        <v>70</v>
      </c>
      <c r="F18" s="117"/>
      <c r="G18" s="62">
        <v>86</v>
      </c>
      <c r="H18" s="62">
        <v>86</v>
      </c>
      <c r="I18" s="60"/>
      <c r="J18" s="61"/>
      <c r="K18" s="24" t="s">
        <v>93</v>
      </c>
    </row>
    <row r="19" spans="2:12" ht="20" customHeight="1" x14ac:dyDescent="0.15">
      <c r="B19" s="112">
        <v>4</v>
      </c>
      <c r="C19" s="113"/>
      <c r="D19" s="129"/>
      <c r="E19" s="120"/>
      <c r="F19" s="121"/>
      <c r="G19" s="62">
        <v>223</v>
      </c>
      <c r="H19" s="62">
        <v>223</v>
      </c>
      <c r="I19" s="114"/>
      <c r="J19" s="115"/>
      <c r="K19" s="24" t="s">
        <v>92</v>
      </c>
      <c r="L19" s="66"/>
    </row>
    <row r="20" spans="2:12" ht="20" customHeight="1" x14ac:dyDescent="0.15">
      <c r="B20" s="112">
        <v>5</v>
      </c>
      <c r="C20" s="113"/>
      <c r="D20" s="128" t="s">
        <v>39</v>
      </c>
      <c r="E20" s="122" t="s">
        <v>71</v>
      </c>
      <c r="F20" s="122"/>
      <c r="G20" s="62">
        <v>13</v>
      </c>
      <c r="H20" s="17">
        <v>13</v>
      </c>
      <c r="I20" s="114"/>
      <c r="J20" s="115"/>
      <c r="K20" s="24"/>
    </row>
    <row r="21" spans="2:12" ht="20" customHeight="1" x14ac:dyDescent="0.15">
      <c r="B21" s="112">
        <v>6</v>
      </c>
      <c r="C21" s="113"/>
      <c r="D21" s="129"/>
      <c r="E21" s="116" t="s">
        <v>94</v>
      </c>
      <c r="F21" s="117"/>
      <c r="G21" s="17">
        <v>45</v>
      </c>
      <c r="H21" s="17">
        <v>45</v>
      </c>
      <c r="I21" s="114"/>
      <c r="J21" s="115"/>
      <c r="K21" s="24" t="s">
        <v>95</v>
      </c>
    </row>
    <row r="22" spans="2:12" ht="20" customHeight="1" x14ac:dyDescent="0.15">
      <c r="B22" s="63"/>
      <c r="C22" s="64"/>
      <c r="D22" s="129"/>
      <c r="E22" s="118"/>
      <c r="F22" s="119"/>
      <c r="G22" s="62">
        <v>280</v>
      </c>
      <c r="H22" s="62">
        <v>280</v>
      </c>
      <c r="I22" s="60"/>
      <c r="J22" s="61"/>
      <c r="K22" s="24" t="s">
        <v>96</v>
      </c>
    </row>
    <row r="23" spans="2:12" ht="20" customHeight="1" x14ac:dyDescent="0.15">
      <c r="B23" s="63"/>
      <c r="C23" s="64"/>
      <c r="D23" s="129"/>
      <c r="E23" s="120"/>
      <c r="F23" s="121"/>
      <c r="G23" s="62">
        <v>200</v>
      </c>
      <c r="H23" s="62"/>
      <c r="I23" s="60"/>
      <c r="J23" s="61">
        <v>200</v>
      </c>
      <c r="K23" s="24" t="s">
        <v>97</v>
      </c>
    </row>
    <row r="24" spans="2:12" ht="20" customHeight="1" x14ac:dyDescent="0.15">
      <c r="B24" s="112">
        <v>7</v>
      </c>
      <c r="C24" s="113"/>
      <c r="D24" s="130"/>
      <c r="E24" s="122"/>
      <c r="F24" s="122"/>
      <c r="G24" s="17">
        <v>0</v>
      </c>
      <c r="H24" s="17"/>
      <c r="I24" s="114"/>
      <c r="J24" s="115"/>
      <c r="K24" s="24"/>
    </row>
    <row r="25" spans="2:12" ht="20" customHeight="1" x14ac:dyDescent="0.15">
      <c r="B25" s="110" t="s">
        <v>41</v>
      </c>
      <c r="C25" s="123"/>
      <c r="D25" s="123"/>
      <c r="E25" s="123"/>
      <c r="F25" s="111"/>
      <c r="G25" s="18">
        <f>SUM(G11:G24)</f>
        <v>1288.92</v>
      </c>
      <c r="H25" s="18">
        <f>SUM(H11:H24)</f>
        <v>1088.92</v>
      </c>
      <c r="I25" s="124">
        <f>SUM(I11:J24)</f>
        <v>200</v>
      </c>
      <c r="J25" s="125"/>
      <c r="K25" s="25"/>
    </row>
    <row r="26" spans="2:12" ht="20" customHeight="1" x14ac:dyDescent="0.15">
      <c r="B26" s="13"/>
      <c r="C26" s="13"/>
      <c r="D26" s="13"/>
      <c r="E26" s="13"/>
      <c r="F26" s="13"/>
      <c r="G26" s="13"/>
      <c r="H26" s="13"/>
      <c r="I26" s="13"/>
      <c r="J26" s="26"/>
      <c r="K26" s="13"/>
    </row>
    <row r="27" spans="2:12" ht="20" customHeight="1" x14ac:dyDescent="0.15">
      <c r="B27" s="126" t="s">
        <v>62</v>
      </c>
      <c r="C27" s="126"/>
      <c r="D27" s="126"/>
      <c r="E27" s="126"/>
      <c r="F27" s="126"/>
      <c r="G27" s="126" t="s">
        <v>72</v>
      </c>
      <c r="H27" s="126"/>
      <c r="I27" s="126"/>
      <c r="J27" s="126"/>
      <c r="K27" s="16" t="s">
        <v>73</v>
      </c>
    </row>
    <row r="28" spans="2:12" ht="20" customHeight="1" x14ac:dyDescent="0.15">
      <c r="B28" s="127">
        <f>H25</f>
        <v>1088.92</v>
      </c>
      <c r="C28" s="127"/>
      <c r="D28" s="127"/>
      <c r="E28" s="127"/>
      <c r="F28" s="127"/>
      <c r="G28" s="127">
        <f>I25</f>
        <v>200</v>
      </c>
      <c r="H28" s="127"/>
      <c r="I28" s="127"/>
      <c r="J28" s="127"/>
      <c r="K28" s="27">
        <f>SUM(B28:J28)</f>
        <v>1288.92</v>
      </c>
    </row>
    <row r="29" spans="2:12" ht="20" customHeight="1" x14ac:dyDescent="0.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2" ht="20" customHeight="1" x14ac:dyDescent="0.15">
      <c r="B30" s="13" t="s">
        <v>74</v>
      </c>
      <c r="C30" s="13"/>
      <c r="D30" s="13"/>
      <c r="E30" s="13"/>
      <c r="F30" s="13" t="s">
        <v>48</v>
      </c>
      <c r="G30" s="13" t="s">
        <v>75</v>
      </c>
      <c r="H30" s="13"/>
      <c r="I30" s="13"/>
      <c r="J30" s="13" t="s">
        <v>50</v>
      </c>
      <c r="K30" s="13"/>
    </row>
    <row r="33" spans="1:11" ht="17" x14ac:dyDescent="0.15">
      <c r="A33" s="67" t="s">
        <v>76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5" spans="1:11" ht="20" customHeight="1" x14ac:dyDescent="0.15">
      <c r="B35" s="3"/>
      <c r="C35" s="4"/>
      <c r="D35" s="5" t="s">
        <v>52</v>
      </c>
      <c r="E35" s="5"/>
      <c r="F35" s="101" t="str">
        <f>F5</f>
        <v>郭燕雷</v>
      </c>
      <c r="G35" s="101"/>
      <c r="H35" s="5" t="s">
        <v>53</v>
      </c>
      <c r="I35" s="4"/>
      <c r="J35" s="101" t="str">
        <f>J5</f>
        <v>经理</v>
      </c>
      <c r="K35" s="102"/>
    </row>
    <row r="36" spans="1:11" ht="20" customHeight="1" x14ac:dyDescent="0.15">
      <c r="B36" s="6"/>
      <c r="C36" s="7"/>
      <c r="D36" s="8" t="s">
        <v>54</v>
      </c>
      <c r="E36" s="8"/>
      <c r="F36" s="103" t="str">
        <f>F6</f>
        <v>丽江</v>
      </c>
      <c r="G36" s="103"/>
      <c r="H36" s="8" t="s">
        <v>55</v>
      </c>
      <c r="I36" s="7"/>
      <c r="J36" s="103" t="str">
        <f>J6</f>
        <v>企划部</v>
      </c>
      <c r="K36" s="104"/>
    </row>
    <row r="37" spans="1:11" ht="20" customHeight="1" x14ac:dyDescent="0.15">
      <c r="B37" s="6"/>
      <c r="C37" s="7"/>
      <c r="D37" s="8" t="s">
        <v>56</v>
      </c>
      <c r="E37" s="8"/>
      <c r="F37" s="105" t="str">
        <f>F7</f>
        <v>1月</v>
      </c>
      <c r="G37" s="103"/>
      <c r="H37" s="8" t="s">
        <v>57</v>
      </c>
      <c r="I37" s="22"/>
      <c r="J37" s="103" t="str">
        <f>J7</f>
        <v>1月15日</v>
      </c>
      <c r="K37" s="104"/>
    </row>
    <row r="38" spans="1:11" ht="20" customHeight="1" x14ac:dyDescent="0.15">
      <c r="B38" s="9"/>
      <c r="C38" s="10"/>
      <c r="D38" s="11"/>
      <c r="E38" s="11"/>
      <c r="F38" s="12"/>
      <c r="G38" s="12"/>
      <c r="H38" s="11" t="s">
        <v>58</v>
      </c>
      <c r="I38" s="23"/>
      <c r="J38" s="106" t="str">
        <f>J8</f>
        <v>HMZA-200211-QSK182</v>
      </c>
      <c r="K38" s="107"/>
    </row>
    <row r="39" spans="1:11" ht="20" customHeight="1" x14ac:dyDescent="0.15"/>
    <row r="40" spans="1:11" ht="20" customHeight="1" x14ac:dyDescent="0.15">
      <c r="B40" s="122"/>
      <c r="C40" s="122"/>
      <c r="D40" s="19" t="s">
        <v>77</v>
      </c>
      <c r="E40" s="122" t="s">
        <v>78</v>
      </c>
      <c r="F40" s="122"/>
      <c r="G40" s="17" t="s">
        <v>79</v>
      </c>
      <c r="H40" s="17" t="s">
        <v>80</v>
      </c>
      <c r="I40" s="131" t="s">
        <v>41</v>
      </c>
      <c r="J40" s="131"/>
      <c r="K40" s="28" t="s">
        <v>64</v>
      </c>
    </row>
    <row r="41" spans="1:11" ht="20" customHeight="1" x14ac:dyDescent="0.15">
      <c r="B41" s="122">
        <v>1</v>
      </c>
      <c r="C41" s="122"/>
      <c r="D41" s="20" t="s">
        <v>84</v>
      </c>
      <c r="E41" s="122" t="s">
        <v>100</v>
      </c>
      <c r="F41" s="122"/>
      <c r="G41" s="17">
        <v>200</v>
      </c>
      <c r="H41" s="17">
        <v>2</v>
      </c>
      <c r="I41" s="114">
        <f>G41*H41</f>
        <v>400</v>
      </c>
      <c r="J41" s="115"/>
      <c r="K41" s="29"/>
    </row>
    <row r="42" spans="1:11" ht="20" customHeight="1" x14ac:dyDescent="0.15">
      <c r="B42" s="122">
        <v>2</v>
      </c>
      <c r="C42" s="122"/>
      <c r="D42" s="20" t="s">
        <v>84</v>
      </c>
      <c r="E42" s="122" t="s">
        <v>101</v>
      </c>
      <c r="F42" s="122"/>
      <c r="G42" s="17">
        <v>100</v>
      </c>
      <c r="H42" s="17">
        <v>1</v>
      </c>
      <c r="I42" s="114">
        <f>G42*H42</f>
        <v>100</v>
      </c>
      <c r="J42" s="115"/>
      <c r="K42" s="29"/>
    </row>
    <row r="43" spans="1:11" ht="20" customHeight="1" x14ac:dyDescent="0.15">
      <c r="B43" s="122">
        <v>3</v>
      </c>
      <c r="C43" s="122"/>
      <c r="D43" s="20"/>
      <c r="E43" s="122"/>
      <c r="F43" s="122"/>
      <c r="G43" s="17">
        <v>0</v>
      </c>
      <c r="H43" s="17">
        <v>0</v>
      </c>
      <c r="I43" s="114">
        <f t="shared" ref="I43" si="0">G43*H43</f>
        <v>0</v>
      </c>
      <c r="J43" s="115"/>
      <c r="K43" s="29"/>
    </row>
    <row r="44" spans="1:11" ht="20" customHeight="1" x14ac:dyDescent="0.15">
      <c r="B44" s="110" t="s">
        <v>41</v>
      </c>
      <c r="C44" s="123"/>
      <c r="D44" s="123"/>
      <c r="E44" s="123"/>
      <c r="F44" s="111"/>
      <c r="G44" s="18"/>
      <c r="H44" s="18">
        <f>SUM(H26:H43)</f>
        <v>3</v>
      </c>
      <c r="I44" s="124">
        <f>SUM(I41:J43)</f>
        <v>500</v>
      </c>
      <c r="J44" s="125"/>
      <c r="K44" s="25"/>
    </row>
    <row r="45" spans="1:11" ht="20" customHeight="1" x14ac:dyDescent="0.15">
      <c r="B45" s="13" t="s">
        <v>74</v>
      </c>
      <c r="C45" s="13"/>
      <c r="D45" s="13"/>
      <c r="E45" s="13"/>
      <c r="F45" s="13" t="s">
        <v>48</v>
      </c>
      <c r="G45" s="13" t="s">
        <v>75</v>
      </c>
      <c r="H45" s="13"/>
      <c r="I45" s="13"/>
      <c r="J45" s="13" t="s">
        <v>50</v>
      </c>
      <c r="K45" s="13"/>
    </row>
  </sheetData>
  <mergeCells count="62">
    <mergeCell ref="B44:F44"/>
    <mergeCell ref="I44:J44"/>
    <mergeCell ref="D11:D19"/>
    <mergeCell ref="D20:D24"/>
    <mergeCell ref="B42:C42"/>
    <mergeCell ref="E42:F42"/>
    <mergeCell ref="I42:J42"/>
    <mergeCell ref="B43:C43"/>
    <mergeCell ref="E43:F43"/>
    <mergeCell ref="I43:J43"/>
    <mergeCell ref="J38:K38"/>
    <mergeCell ref="B40:C40"/>
    <mergeCell ref="E40:F40"/>
    <mergeCell ref="I40:J40"/>
    <mergeCell ref="B41:C41"/>
    <mergeCell ref="E41:F41"/>
    <mergeCell ref="I41:J41"/>
    <mergeCell ref="F35:G35"/>
    <mergeCell ref="J35:K35"/>
    <mergeCell ref="F36:G36"/>
    <mergeCell ref="J36:K36"/>
    <mergeCell ref="F37:G37"/>
    <mergeCell ref="J37:K37"/>
    <mergeCell ref="B27:F27"/>
    <mergeCell ref="G27:J27"/>
    <mergeCell ref="B28:F28"/>
    <mergeCell ref="G28:J28"/>
    <mergeCell ref="A33:K33"/>
    <mergeCell ref="B24:C24"/>
    <mergeCell ref="E24:F24"/>
    <mergeCell ref="I24:J24"/>
    <mergeCell ref="B25:F25"/>
    <mergeCell ref="I25:J25"/>
    <mergeCell ref="B20:C20"/>
    <mergeCell ref="E20:F20"/>
    <mergeCell ref="I20:J20"/>
    <mergeCell ref="B21:C21"/>
    <mergeCell ref="I21:J21"/>
    <mergeCell ref="E21:F23"/>
    <mergeCell ref="B16:C16"/>
    <mergeCell ref="I16:J16"/>
    <mergeCell ref="B19:C19"/>
    <mergeCell ref="I19:J19"/>
    <mergeCell ref="E16:F17"/>
    <mergeCell ref="E18:F19"/>
    <mergeCell ref="B11:C11"/>
    <mergeCell ref="E11:F11"/>
    <mergeCell ref="I11:J11"/>
    <mergeCell ref="B12:C12"/>
    <mergeCell ref="I12:J12"/>
    <mergeCell ref="E12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2019-11-20T10:02:43Z</cp:lastPrinted>
  <dcterms:created xsi:type="dcterms:W3CDTF">2014-04-15T08:52:00Z</dcterms:created>
  <dcterms:modified xsi:type="dcterms:W3CDTF">2020-01-15T15:58:16Z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