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560C29C7-CF43-3D45-BFB7-E81478FEF99F}" xr6:coauthVersionLast="47" xr6:coauthVersionMax="47" xr10:uidLastSave="{00000000-0000-0000-0000-000000000000}"/>
  <bookViews>
    <workbookView xWindow="2900" yWindow="500" windowWidth="24920" windowHeight="162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3" l="1"/>
  <c r="F49" i="3"/>
  <c r="F50" i="3"/>
  <c r="F47" i="3"/>
  <c r="F44" i="3"/>
  <c r="H44" i="3" s="1"/>
  <c r="F41" i="3"/>
  <c r="H41" i="3" s="1"/>
  <c r="F38" i="3"/>
  <c r="F51" i="3" s="1"/>
  <c r="H33" i="3"/>
  <c r="H34" i="3"/>
  <c r="H36" i="3"/>
  <c r="H37" i="3"/>
  <c r="H39" i="3"/>
  <c r="H40" i="3"/>
  <c r="H42" i="3"/>
  <c r="H43" i="3"/>
  <c r="H45" i="3"/>
  <c r="H46" i="3"/>
  <c r="H47" i="3"/>
  <c r="H49" i="3"/>
  <c r="H50" i="3"/>
  <c r="F35" i="3"/>
  <c r="H35" i="3" s="1"/>
  <c r="G51" i="3"/>
  <c r="D51" i="3"/>
  <c r="C51" i="3"/>
  <c r="E33" i="3"/>
  <c r="E51" i="3" s="1"/>
  <c r="G32" i="3"/>
  <c r="H32" i="3" s="1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1" i="3"/>
  <c r="E22" i="3" s="1"/>
  <c r="G20" i="3"/>
  <c r="F20" i="3"/>
  <c r="D20" i="3"/>
  <c r="C20" i="3"/>
  <c r="H18" i="3"/>
  <c r="H20" i="3" s="1"/>
  <c r="E18" i="3"/>
  <c r="E20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8" i="3" l="1"/>
  <c r="H51" i="3"/>
  <c r="H17" i="3"/>
  <c r="H10" i="3"/>
  <c r="C52" i="3"/>
  <c r="H30" i="3"/>
  <c r="D52" i="3"/>
  <c r="H27" i="3"/>
  <c r="G52" i="3"/>
  <c r="G57" i="3" s="1"/>
  <c r="E52" i="3"/>
  <c r="A57" i="3" s="1"/>
  <c r="H13" i="3"/>
  <c r="F52" i="3"/>
  <c r="E57" i="3" s="1"/>
  <c r="H52" i="3" l="1"/>
  <c r="C57" i="3" s="1"/>
  <c r="I57" i="3" s="1"/>
</calcChain>
</file>

<file path=xl/sharedStrings.xml><?xml version="1.0" encoding="utf-8"?>
<sst xmlns="http://schemas.openxmlformats.org/spreadsheetml/2006/main" count="73" uniqueCount="72">
  <si>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</si>
  <si>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</si>
  <si>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</si>
  <si>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</si>
  <si>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</si>
  <si>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</si>
  <si>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</si>
  <si>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</si>
  <si>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</si>
  <si>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</si>
  <si>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</si>
  <si>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</si>
  <si>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</si>
  <si>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</si>
  <si>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</si>
  <si>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</si>
  <si>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</si>
  <si>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</si>
  <si>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</si>
  <si>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</si>
  <si>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</si>
  <si>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</si>
  <si>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</si>
  <si>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</si>
  <si>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</si>
  <si>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</si>
  <si>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</si>
  <si>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</si>
  <si>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</si>
  <si>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</si>
  <si>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</si>
  <si>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</si>
  <si>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</si>
  <si>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</si>
  <si>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</si>
  <si>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</si>
  <si>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</si>
  <si>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</si>
  <si>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</si>
  <si>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</si>
  <si>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</si>
  <si>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</si>
  <si>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</si>
  <si>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</si>
  <si>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</si>
  <si>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</si>
  <si>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</si>
  <si>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</si>
  <si>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</si>
  <si>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</si>
  <si>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</si>
  <si>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</si>
  <si>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客户餐费</t>
    <phoneticPr fontId="9" type="noConversion"/>
  </si>
  <si>
    <t>北京站麦克风</t>
    <phoneticPr fontId="9" type="noConversion"/>
  </si>
  <si>
    <t xml:space="preserve">团号：HMZA-230510-ZJT696 </t>
    <phoneticPr fontId="9" type="noConversion"/>
  </si>
  <si>
    <t>康定站补光灯*5</t>
    <phoneticPr fontId="9" type="noConversion"/>
  </si>
  <si>
    <t>康定站云台*5</t>
    <phoneticPr fontId="9" type="noConversion"/>
  </si>
  <si>
    <t>北京站补光灯</t>
    <phoneticPr fontId="9" type="noConversion"/>
  </si>
  <si>
    <t>北京站云台</t>
    <phoneticPr fontId="9" type="noConversion"/>
  </si>
  <si>
    <t>苏州站麦克风</t>
    <phoneticPr fontId="9" type="noConversion"/>
  </si>
  <si>
    <t>苏州站补光灯</t>
    <phoneticPr fontId="9" type="noConversion"/>
  </si>
  <si>
    <t>苏州站云台</t>
    <phoneticPr fontId="9" type="noConversion"/>
  </si>
  <si>
    <t>郑州站麦克风</t>
    <phoneticPr fontId="9" type="noConversion"/>
  </si>
  <si>
    <t>郑州站补光灯</t>
    <phoneticPr fontId="9" type="noConversion"/>
  </si>
  <si>
    <t>郑州站云台</t>
    <phoneticPr fontId="9" type="noConversion"/>
  </si>
  <si>
    <t>杭州站麦克风</t>
    <phoneticPr fontId="9" type="noConversion"/>
  </si>
  <si>
    <t>杭州站补光灯</t>
    <phoneticPr fontId="9" type="noConversion"/>
  </si>
  <si>
    <t>杭州站云台</t>
    <phoneticPr fontId="9" type="noConversion"/>
  </si>
  <si>
    <t>南京站麦克风</t>
    <phoneticPr fontId="9" type="noConversion"/>
  </si>
  <si>
    <t>南京站补光灯</t>
    <phoneticPr fontId="9" type="noConversion"/>
  </si>
  <si>
    <t>南京站云台</t>
    <phoneticPr fontId="9" type="noConversion"/>
  </si>
  <si>
    <t>康定站麦克风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</si>
</sst>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0" fillId="0" borderId="7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Normal="70" workbookViewId="0">
      <selection activeCell="J56" sqref="J5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20"/>
      <c r="J2" s="20"/>
      <c r="K2" s="20"/>
      <c r="L2" s="20"/>
    </row>
    <row r="4" spans="1:12" ht="21" customHeight="1">
      <c r="H4" s="49" t="s">
        <v>54</v>
      </c>
      <c r="I4" s="49"/>
      <c r="J4" s="49" t="s">
        <v>1</v>
      </c>
    </row>
    <row r="5" spans="1:12" ht="21" customHeight="1">
      <c r="H5" s="50"/>
      <c r="I5" s="50"/>
      <c r="J5" s="50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</v>
      </c>
      <c r="G6" s="28"/>
      <c r="H6" s="28"/>
      <c r="I6" s="28"/>
      <c r="J6" s="45" t="s">
        <v>6</v>
      </c>
    </row>
    <row r="7" spans="1:12" ht="21" customHeight="1">
      <c r="A7" s="40"/>
      <c r="B7" s="45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5"/>
    </row>
    <row r="8" spans="1:12" ht="21" customHeight="1">
      <c r="A8" s="41">
        <v>1</v>
      </c>
      <c r="B8" s="32" t="s">
        <v>14</v>
      </c>
      <c r="C8" s="35">
        <v>0</v>
      </c>
      <c r="D8" s="48"/>
      <c r="E8" s="35">
        <f>C8*D8</f>
        <v>0</v>
      </c>
      <c r="F8" s="10">
        <v>0</v>
      </c>
      <c r="G8" s="10">
        <v>0</v>
      </c>
      <c r="H8" s="10">
        <f>F8+G8</f>
        <v>0</v>
      </c>
      <c r="I8" s="21"/>
      <c r="J8" s="51" t="s">
        <v>15</v>
      </c>
    </row>
    <row r="9" spans="1:12" ht="21" customHeight="1">
      <c r="A9" s="41"/>
      <c r="B9" s="32"/>
      <c r="C9" s="35"/>
      <c r="D9" s="48"/>
      <c r="E9" s="35"/>
      <c r="F9" s="10">
        <v>0</v>
      </c>
      <c r="G9" s="10">
        <v>0</v>
      </c>
      <c r="H9" s="10">
        <f>F9+G9</f>
        <v>0</v>
      </c>
      <c r="I9" s="21"/>
      <c r="J9" s="52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2" ht="21" customHeight="1">
      <c r="A11" s="42">
        <v>2</v>
      </c>
      <c r="B11" s="33" t="s">
        <v>17</v>
      </c>
      <c r="C11" s="36">
        <v>0</v>
      </c>
      <c r="D11" s="42"/>
      <c r="E11" s="36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1" t="s">
        <v>18</v>
      </c>
    </row>
    <row r="12" spans="1:12" ht="21" customHeight="1">
      <c r="A12" s="43"/>
      <c r="B12" s="46"/>
      <c r="C12" s="37"/>
      <c r="D12" s="43"/>
      <c r="E12" s="37"/>
      <c r="F12" s="10">
        <v>0</v>
      </c>
      <c r="G12" s="10">
        <v>0</v>
      </c>
      <c r="H12" s="10">
        <f t="shared" ref="H12" si="0">F12+G12</f>
        <v>0</v>
      </c>
      <c r="I12" s="21"/>
      <c r="J12" s="52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2" ht="21" customHeight="1">
      <c r="A14" s="41">
        <v>3</v>
      </c>
      <c r="B14" s="32" t="s">
        <v>20</v>
      </c>
      <c r="C14" s="35">
        <v>0</v>
      </c>
      <c r="D14" s="48"/>
      <c r="E14" s="35">
        <f>C14*D14</f>
        <v>0</v>
      </c>
      <c r="F14" s="10">
        <v>336.9</v>
      </c>
      <c r="G14" s="10">
        <v>0</v>
      </c>
      <c r="H14" s="10">
        <f>F14+G14</f>
        <v>336.9</v>
      </c>
      <c r="I14" s="60" t="s">
        <v>52</v>
      </c>
      <c r="J14" s="54" t="s">
        <v>21</v>
      </c>
    </row>
    <row r="15" spans="1:12" ht="21" customHeight="1">
      <c r="A15" s="41"/>
      <c r="B15" s="32"/>
      <c r="C15" s="35"/>
      <c r="D15" s="48"/>
      <c r="E15" s="35"/>
      <c r="F15" s="10">
        <v>161.06</v>
      </c>
      <c r="G15" s="10">
        <v>0</v>
      </c>
      <c r="H15" s="10">
        <f>F15+G15</f>
        <v>161.06</v>
      </c>
      <c r="I15" s="60" t="s">
        <v>52</v>
      </c>
      <c r="J15" s="55"/>
    </row>
    <row r="16" spans="1:12" ht="21" customHeight="1">
      <c r="A16" s="41"/>
      <c r="B16" s="32"/>
      <c r="C16" s="35"/>
      <c r="D16" s="48"/>
      <c r="E16" s="35"/>
      <c r="F16" s="10">
        <v>0</v>
      </c>
      <c r="G16" s="10">
        <v>0</v>
      </c>
      <c r="H16" s="10">
        <f>F16+G16</f>
        <v>0</v>
      </c>
      <c r="I16" s="21"/>
      <c r="J16" s="55"/>
    </row>
    <row r="17" spans="1:10" s="1" customFormat="1" ht="21" customHeight="1">
      <c r="A17" s="12"/>
      <c r="B17" s="13" t="s">
        <v>22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497.96</v>
      </c>
      <c r="G17" s="14">
        <f>SUM(G14:G16)</f>
        <v>0</v>
      </c>
      <c r="H17" s="14">
        <f>SUM(H14:H16)</f>
        <v>497.96</v>
      </c>
      <c r="I17" s="22"/>
      <c r="J17" s="56"/>
    </row>
    <row r="18" spans="1:10" ht="21" customHeight="1">
      <c r="A18" s="41">
        <v>4</v>
      </c>
      <c r="B18" s="32" t="s">
        <v>23</v>
      </c>
      <c r="C18" s="35">
        <v>0</v>
      </c>
      <c r="D18" s="48"/>
      <c r="E18" s="35">
        <f>C18*D18</f>
        <v>0</v>
      </c>
      <c r="F18" s="10"/>
      <c r="G18" s="10">
        <v>0</v>
      </c>
      <c r="H18" s="10">
        <f>F18+G18</f>
        <v>0</v>
      </c>
      <c r="I18" s="21"/>
      <c r="J18" s="54" t="s">
        <v>24</v>
      </c>
    </row>
    <row r="19" spans="1:10" ht="21" customHeight="1">
      <c r="A19" s="41"/>
      <c r="B19" s="32"/>
      <c r="C19" s="35"/>
      <c r="D19" s="48"/>
      <c r="E19" s="35"/>
      <c r="F19" s="10"/>
      <c r="G19" s="10"/>
      <c r="H19" s="10"/>
      <c r="I19" s="21"/>
      <c r="J19" s="55"/>
    </row>
    <row r="20" spans="1:10" s="1" customFormat="1" ht="21" customHeight="1">
      <c r="A20" s="12"/>
      <c r="B20" s="13" t="s">
        <v>25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56"/>
    </row>
    <row r="21" spans="1:10" ht="21" customHeight="1">
      <c r="A21" s="15">
        <v>5</v>
      </c>
      <c r="B21" s="16" t="s">
        <v>26</v>
      </c>
      <c r="C21" s="17"/>
      <c r="D21" s="15"/>
      <c r="E21" s="17">
        <f>C21*D21</f>
        <v>0</v>
      </c>
      <c r="F21" s="10"/>
      <c r="G21" s="10"/>
      <c r="H21" s="10"/>
      <c r="I21" s="21"/>
      <c r="J21" s="51" t="s">
        <v>27</v>
      </c>
    </row>
    <row r="22" spans="1:10" s="1" customFormat="1" ht="21" customHeight="1">
      <c r="A22" s="12"/>
      <c r="B22" s="13" t="s">
        <v>28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53"/>
    </row>
    <row r="23" spans="1:10" ht="21" customHeight="1">
      <c r="A23" s="8">
        <v>6</v>
      </c>
      <c r="B23" s="9" t="s">
        <v>29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51" t="s">
        <v>30</v>
      </c>
    </row>
    <row r="24" spans="1:10" s="1" customFormat="1" ht="21" customHeight="1">
      <c r="A24" s="12"/>
      <c r="B24" s="13" t="s">
        <v>31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56"/>
    </row>
    <row r="25" spans="1:10" ht="21" customHeight="1">
      <c r="A25" s="41">
        <v>7</v>
      </c>
      <c r="B25" s="32" t="s">
        <v>32</v>
      </c>
      <c r="C25" s="35">
        <v>0</v>
      </c>
      <c r="D25" s="48"/>
      <c r="E25" s="35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57"/>
    </row>
    <row r="26" spans="1:10" ht="21" customHeight="1">
      <c r="A26" s="41"/>
      <c r="B26" s="32"/>
      <c r="C26" s="35"/>
      <c r="D26" s="48"/>
      <c r="E26" s="35"/>
      <c r="F26" s="10">
        <v>0</v>
      </c>
      <c r="G26" s="10">
        <v>0</v>
      </c>
      <c r="H26" s="10">
        <f>F26+G26</f>
        <v>0</v>
      </c>
      <c r="I26" s="21"/>
      <c r="J26" s="58"/>
    </row>
    <row r="27" spans="1:10" s="1" customFormat="1" ht="21" customHeight="1">
      <c r="A27" s="12"/>
      <c r="B27" s="13" t="s">
        <v>33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59"/>
    </row>
    <row r="28" spans="1:10" ht="21" customHeight="1">
      <c r="A28" s="41">
        <v>8</v>
      </c>
      <c r="B28" s="32" t="s">
        <v>34</v>
      </c>
      <c r="C28" s="35">
        <v>0</v>
      </c>
      <c r="D28" s="48"/>
      <c r="E28" s="35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54" t="s">
        <v>35</v>
      </c>
    </row>
    <row r="29" spans="1:10" ht="21" customHeight="1">
      <c r="A29" s="41"/>
      <c r="B29" s="32"/>
      <c r="C29" s="35"/>
      <c r="D29" s="48"/>
      <c r="E29" s="35"/>
      <c r="F29" s="10">
        <v>0</v>
      </c>
      <c r="G29" s="10">
        <v>0</v>
      </c>
      <c r="H29" s="10">
        <f>F29+G29</f>
        <v>0</v>
      </c>
      <c r="I29" s="21"/>
      <c r="J29" s="55"/>
    </row>
    <row r="30" spans="1:10" s="1" customFormat="1" ht="21" customHeight="1">
      <c r="A30" s="12"/>
      <c r="B30" s="13" t="s">
        <v>36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56"/>
    </row>
    <row r="31" spans="1:10" ht="21" customHeight="1">
      <c r="A31" s="8">
        <v>9</v>
      </c>
      <c r="B31" s="9" t="s">
        <v>37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51" t="s">
        <v>38</v>
      </c>
    </row>
    <row r="32" spans="1:10" s="1" customFormat="1" ht="21" customHeight="1">
      <c r="A32" s="12"/>
      <c r="B32" s="13" t="s">
        <v>39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:H50" si="9">F32+G32</f>
        <v>0</v>
      </c>
      <c r="I32" s="22"/>
      <c r="J32" s="53"/>
    </row>
    <row r="33" spans="1:10" ht="21" customHeight="1">
      <c r="A33" s="42">
        <v>10</v>
      </c>
      <c r="B33" s="33" t="s">
        <v>40</v>
      </c>
      <c r="C33" s="36">
        <v>0</v>
      </c>
      <c r="D33" s="42"/>
      <c r="E33" s="36">
        <f>C33*D33</f>
        <v>0</v>
      </c>
      <c r="F33" s="10">
        <v>567</v>
      </c>
      <c r="G33" s="10"/>
      <c r="H33" s="61">
        <f t="shared" si="9"/>
        <v>567</v>
      </c>
      <c r="I33" s="60" t="s">
        <v>53</v>
      </c>
      <c r="J33" s="57"/>
    </row>
    <row r="34" spans="1:10" ht="21" customHeight="1">
      <c r="A34" s="44"/>
      <c r="B34" s="34"/>
      <c r="C34" s="47"/>
      <c r="D34" s="44"/>
      <c r="E34" s="47"/>
      <c r="F34" s="10">
        <v>444</v>
      </c>
      <c r="G34" s="10"/>
      <c r="H34" s="61">
        <f t="shared" si="9"/>
        <v>444</v>
      </c>
      <c r="I34" s="60" t="s">
        <v>57</v>
      </c>
      <c r="J34" s="58"/>
    </row>
    <row r="35" spans="1:10" ht="21" customHeight="1">
      <c r="A35" s="44"/>
      <c r="B35" s="34"/>
      <c r="C35" s="47"/>
      <c r="D35" s="44"/>
      <c r="E35" s="47"/>
      <c r="F35" s="10">
        <f>479*2</f>
        <v>958</v>
      </c>
      <c r="G35" s="10"/>
      <c r="H35" s="61">
        <f t="shared" si="9"/>
        <v>958</v>
      </c>
      <c r="I35" s="60" t="s">
        <v>58</v>
      </c>
      <c r="J35" s="58"/>
    </row>
    <row r="36" spans="1:10" ht="21" customHeight="1">
      <c r="A36" s="44"/>
      <c r="B36" s="34"/>
      <c r="C36" s="47"/>
      <c r="D36" s="44"/>
      <c r="E36" s="47"/>
      <c r="F36" s="10">
        <v>567</v>
      </c>
      <c r="G36" s="10"/>
      <c r="H36" s="61">
        <f t="shared" si="9"/>
        <v>567</v>
      </c>
      <c r="I36" s="60" t="s">
        <v>59</v>
      </c>
      <c r="J36" s="58"/>
    </row>
    <row r="37" spans="1:10" ht="21" customHeight="1">
      <c r="A37" s="44"/>
      <c r="B37" s="34"/>
      <c r="C37" s="47"/>
      <c r="D37" s="44"/>
      <c r="E37" s="47"/>
      <c r="F37" s="10">
        <v>444</v>
      </c>
      <c r="G37" s="10"/>
      <c r="H37" s="61">
        <f t="shared" si="9"/>
        <v>444</v>
      </c>
      <c r="I37" s="60" t="s">
        <v>60</v>
      </c>
      <c r="J37" s="58"/>
    </row>
    <row r="38" spans="1:10" ht="21" customHeight="1">
      <c r="A38" s="44"/>
      <c r="B38" s="34"/>
      <c r="C38" s="47"/>
      <c r="D38" s="44"/>
      <c r="E38" s="47"/>
      <c r="F38" s="10">
        <f>479*2</f>
        <v>958</v>
      </c>
      <c r="G38" s="10"/>
      <c r="H38" s="61">
        <f t="shared" si="9"/>
        <v>958</v>
      </c>
      <c r="I38" s="60" t="s">
        <v>61</v>
      </c>
      <c r="J38" s="58"/>
    </row>
    <row r="39" spans="1:10" ht="21" customHeight="1">
      <c r="A39" s="44"/>
      <c r="B39" s="34"/>
      <c r="C39" s="47"/>
      <c r="D39" s="44"/>
      <c r="E39" s="47"/>
      <c r="F39" s="10">
        <v>567</v>
      </c>
      <c r="G39" s="10"/>
      <c r="H39" s="61">
        <f t="shared" si="9"/>
        <v>567</v>
      </c>
      <c r="I39" s="60" t="s">
        <v>62</v>
      </c>
      <c r="J39" s="58"/>
    </row>
    <row r="40" spans="1:10" ht="21" customHeight="1">
      <c r="A40" s="44"/>
      <c r="B40" s="34"/>
      <c r="C40" s="47"/>
      <c r="D40" s="44"/>
      <c r="E40" s="47"/>
      <c r="F40" s="10">
        <v>444</v>
      </c>
      <c r="G40" s="10"/>
      <c r="H40" s="61">
        <f t="shared" si="9"/>
        <v>444</v>
      </c>
      <c r="I40" s="60" t="s">
        <v>63</v>
      </c>
      <c r="J40" s="58"/>
    </row>
    <row r="41" spans="1:10" ht="21" customHeight="1">
      <c r="A41" s="44"/>
      <c r="B41" s="34"/>
      <c r="C41" s="47"/>
      <c r="D41" s="44"/>
      <c r="E41" s="47"/>
      <c r="F41" s="10">
        <f>479*2</f>
        <v>958</v>
      </c>
      <c r="G41" s="10"/>
      <c r="H41" s="61">
        <f t="shared" si="9"/>
        <v>958</v>
      </c>
      <c r="I41" s="60" t="s">
        <v>64</v>
      </c>
      <c r="J41" s="58"/>
    </row>
    <row r="42" spans="1:10" ht="21" customHeight="1">
      <c r="A42" s="44"/>
      <c r="B42" s="34"/>
      <c r="C42" s="47"/>
      <c r="D42" s="44"/>
      <c r="E42" s="47"/>
      <c r="F42" s="10">
        <v>567</v>
      </c>
      <c r="G42" s="10"/>
      <c r="H42" s="61">
        <f t="shared" si="9"/>
        <v>567</v>
      </c>
      <c r="I42" s="60" t="s">
        <v>65</v>
      </c>
      <c r="J42" s="58"/>
    </row>
    <row r="43" spans="1:10" ht="21" customHeight="1">
      <c r="A43" s="44"/>
      <c r="B43" s="34"/>
      <c r="C43" s="47"/>
      <c r="D43" s="44"/>
      <c r="E43" s="47"/>
      <c r="F43" s="10">
        <v>444</v>
      </c>
      <c r="G43" s="10"/>
      <c r="H43" s="61">
        <f t="shared" si="9"/>
        <v>444</v>
      </c>
      <c r="I43" s="60" t="s">
        <v>66</v>
      </c>
      <c r="J43" s="58"/>
    </row>
    <row r="44" spans="1:10" ht="21" customHeight="1">
      <c r="A44" s="44"/>
      <c r="B44" s="34"/>
      <c r="C44" s="47"/>
      <c r="D44" s="44"/>
      <c r="E44" s="47"/>
      <c r="F44" s="10">
        <f>479*2</f>
        <v>958</v>
      </c>
      <c r="G44" s="10"/>
      <c r="H44" s="61">
        <f t="shared" si="9"/>
        <v>958</v>
      </c>
      <c r="I44" s="60" t="s">
        <v>67</v>
      </c>
      <c r="J44" s="58"/>
    </row>
    <row r="45" spans="1:10" ht="21" customHeight="1">
      <c r="A45" s="44"/>
      <c r="B45" s="34"/>
      <c r="C45" s="47"/>
      <c r="D45" s="44"/>
      <c r="E45" s="47"/>
      <c r="F45" s="10">
        <v>567</v>
      </c>
      <c r="G45" s="10"/>
      <c r="H45" s="61">
        <f t="shared" si="9"/>
        <v>567</v>
      </c>
      <c r="I45" s="60" t="s">
        <v>68</v>
      </c>
      <c r="J45" s="58"/>
    </row>
    <row r="46" spans="1:10" ht="21" customHeight="1">
      <c r="A46" s="44"/>
      <c r="B46" s="34"/>
      <c r="C46" s="47"/>
      <c r="D46" s="44"/>
      <c r="E46" s="47"/>
      <c r="F46" s="10">
        <v>444</v>
      </c>
      <c r="G46" s="10"/>
      <c r="H46" s="61">
        <f t="shared" si="9"/>
        <v>444</v>
      </c>
      <c r="I46" s="60" t="s">
        <v>69</v>
      </c>
      <c r="J46" s="58"/>
    </row>
    <row r="47" spans="1:10" ht="21" customHeight="1">
      <c r="A47" s="44"/>
      <c r="B47" s="34"/>
      <c r="C47" s="47"/>
      <c r="D47" s="44"/>
      <c r="E47" s="47"/>
      <c r="F47" s="10">
        <f>479*2</f>
        <v>958</v>
      </c>
      <c r="G47" s="10"/>
      <c r="H47" s="61">
        <f t="shared" si="9"/>
        <v>958</v>
      </c>
      <c r="I47" s="60" t="s">
        <v>70</v>
      </c>
      <c r="J47" s="58"/>
    </row>
    <row r="48" spans="1:10" ht="21" customHeight="1">
      <c r="A48" s="44"/>
      <c r="B48" s="34"/>
      <c r="C48" s="47"/>
      <c r="D48" s="44"/>
      <c r="E48" s="47"/>
      <c r="F48" s="10">
        <v>924</v>
      </c>
      <c r="G48" s="10"/>
      <c r="H48" s="61">
        <f t="shared" si="9"/>
        <v>924</v>
      </c>
      <c r="I48" s="60" t="s">
        <v>71</v>
      </c>
      <c r="J48" s="58"/>
    </row>
    <row r="49" spans="1:10" ht="21" customHeight="1">
      <c r="A49" s="44"/>
      <c r="B49" s="34"/>
      <c r="C49" s="47"/>
      <c r="D49" s="44"/>
      <c r="E49" s="47"/>
      <c r="F49" s="10">
        <f>148*5</f>
        <v>740</v>
      </c>
      <c r="G49" s="10"/>
      <c r="H49" s="61">
        <f t="shared" si="9"/>
        <v>740</v>
      </c>
      <c r="I49" s="60" t="s">
        <v>55</v>
      </c>
      <c r="J49" s="58"/>
    </row>
    <row r="50" spans="1:10" ht="21" customHeight="1">
      <c r="A50" s="44"/>
      <c r="B50" s="34"/>
      <c r="C50" s="47"/>
      <c r="D50" s="44"/>
      <c r="E50" s="47"/>
      <c r="F50" s="10">
        <f>479*5</f>
        <v>2395</v>
      </c>
      <c r="G50" s="10"/>
      <c r="H50" s="61">
        <f t="shared" si="9"/>
        <v>2395</v>
      </c>
      <c r="I50" s="60" t="s">
        <v>56</v>
      </c>
      <c r="J50" s="58"/>
    </row>
    <row r="51" spans="1:10" s="1" customFormat="1" ht="21" customHeight="1">
      <c r="A51" s="12"/>
      <c r="B51" s="13" t="s">
        <v>41</v>
      </c>
      <c r="C51" s="14">
        <f>SUM(C33)</f>
        <v>0</v>
      </c>
      <c r="D51" s="14">
        <f t="shared" ref="D51:E51" si="10">SUM(D33)</f>
        <v>0</v>
      </c>
      <c r="E51" s="14">
        <f t="shared" si="10"/>
        <v>0</v>
      </c>
      <c r="F51" s="14">
        <f>SUM(F33:F50)</f>
        <v>13904</v>
      </c>
      <c r="G51" s="14">
        <f>SUM(G33:G50)</f>
        <v>0</v>
      </c>
      <c r="H51" s="14">
        <f>SUM(H33:H50)</f>
        <v>13904</v>
      </c>
      <c r="I51" s="22"/>
      <c r="J51" s="59"/>
    </row>
    <row r="52" spans="1:10" ht="21" customHeight="1">
      <c r="A52" s="12"/>
      <c r="B52" s="13" t="s">
        <v>42</v>
      </c>
      <c r="C52" s="14">
        <f>SUM(C51,C32,C30,C27,C24,C22,C20,C17,C13,C10)</f>
        <v>0</v>
      </c>
      <c r="D52" s="14">
        <f>SUM(D51,D32,D30,D27,D24,D22,D20,D17,D13,D10)</f>
        <v>0</v>
      </c>
      <c r="E52" s="14">
        <f>SUM(E51,E32,E30,E27,E24,E22,E20,E17,E13,E10)</f>
        <v>0</v>
      </c>
      <c r="F52" s="14">
        <f>SUM(F51,F32,F30,F27,F24,F22,F20,F17,F13,F10)</f>
        <v>14401.96</v>
      </c>
      <c r="G52" s="14">
        <f>SUM(G51,G32,G30,G27,G24,G22,G20,G17,G13,G10)</f>
        <v>0</v>
      </c>
      <c r="H52" s="14">
        <f>SUM(H51,H32,H30,H27,H24,H22,H20,H17,H13,H10)</f>
        <v>14401.96</v>
      </c>
      <c r="I52" s="22"/>
      <c r="J52" s="23"/>
    </row>
    <row r="56" spans="1:10" ht="21" customHeight="1">
      <c r="A56" s="29" t="s">
        <v>43</v>
      </c>
      <c r="B56" s="30"/>
      <c r="C56" s="31" t="s">
        <v>44</v>
      </c>
      <c r="D56" s="31"/>
      <c r="E56" s="31" t="s">
        <v>45</v>
      </c>
      <c r="F56" s="31"/>
      <c r="G56" s="31" t="s">
        <v>46</v>
      </c>
      <c r="H56" s="31"/>
      <c r="I56" s="24" t="s">
        <v>47</v>
      </c>
    </row>
    <row r="57" spans="1:10" ht="21" customHeight="1">
      <c r="A57" s="38">
        <f>E52</f>
        <v>0</v>
      </c>
      <c r="B57" s="39"/>
      <c r="C57" s="39">
        <f>H52</f>
        <v>14401.96</v>
      </c>
      <c r="D57" s="39"/>
      <c r="E57" s="39">
        <f>F52</f>
        <v>14401.96</v>
      </c>
      <c r="F57" s="39"/>
      <c r="G57" s="39">
        <f>G52</f>
        <v>0</v>
      </c>
      <c r="H57" s="39"/>
      <c r="I57" s="25">
        <f>A57-C57</f>
        <v>-14401.96</v>
      </c>
    </row>
    <row r="59" spans="1:10" ht="21" customHeight="1">
      <c r="A59" s="18" t="s">
        <v>48</v>
      </c>
      <c r="B59" s="1"/>
      <c r="C59" s="19" t="s">
        <v>49</v>
      </c>
      <c r="D59" s="18"/>
      <c r="E59" s="18" t="s">
        <v>50</v>
      </c>
      <c r="F59" s="18"/>
      <c r="G59" s="18" t="s">
        <v>51</v>
      </c>
      <c r="H59" s="18"/>
      <c r="I59" s="1"/>
    </row>
  </sheetData>
  <mergeCells count="61">
    <mergeCell ref="E33:E50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51"/>
    <mergeCell ref="H4:I5"/>
    <mergeCell ref="E8:E9"/>
    <mergeCell ref="E11:E12"/>
    <mergeCell ref="E14:E16"/>
    <mergeCell ref="E18:E19"/>
    <mergeCell ref="E25:E26"/>
    <mergeCell ref="C28:C29"/>
    <mergeCell ref="E28:E29"/>
    <mergeCell ref="C33:C50"/>
    <mergeCell ref="D8:D9"/>
    <mergeCell ref="D11:D12"/>
    <mergeCell ref="D14:D16"/>
    <mergeCell ref="D18:D19"/>
    <mergeCell ref="D25:D26"/>
    <mergeCell ref="D28:D29"/>
    <mergeCell ref="D33:D50"/>
    <mergeCell ref="A57:B57"/>
    <mergeCell ref="C57:D57"/>
    <mergeCell ref="E57:F57"/>
    <mergeCell ref="G57:H57"/>
    <mergeCell ref="A6:A7"/>
    <mergeCell ref="A8:A9"/>
    <mergeCell ref="A11:A12"/>
    <mergeCell ref="A14:A16"/>
    <mergeCell ref="A18:A19"/>
    <mergeCell ref="A25:A26"/>
    <mergeCell ref="A28:A29"/>
    <mergeCell ref="A33:A50"/>
    <mergeCell ref="B6:B7"/>
    <mergeCell ref="B8:B9"/>
    <mergeCell ref="B11:B12"/>
    <mergeCell ref="B14:B16"/>
    <mergeCell ref="C2:H2"/>
    <mergeCell ref="C6:E6"/>
    <mergeCell ref="F6:I6"/>
    <mergeCell ref="A56:B56"/>
    <mergeCell ref="C56:D56"/>
    <mergeCell ref="E56:F56"/>
    <mergeCell ref="G56:H56"/>
    <mergeCell ref="B18:B19"/>
    <mergeCell ref="B25:B26"/>
    <mergeCell ref="B28:B29"/>
    <mergeCell ref="B33:B50"/>
    <mergeCell ref="C8:C9"/>
    <mergeCell ref="C11:C12"/>
    <mergeCell ref="C14:C16"/>
    <mergeCell ref="C18:C19"/>
    <mergeCell ref="C25:C26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2017-09-06T05:53:00Z</cp:lastPrinted>
  <dcterms:created xsi:type="dcterms:W3CDTF">2014-04-15T08:52:00Z</dcterms:created>
  <dcterms:modified xsi:type="dcterms:W3CDTF">2023-07-09T08:50:50Z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