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北京海湾半山" sheetId="9" r:id="rId1"/>
    <sheet name="天津恒大酒店" sheetId="15" r:id="rId2"/>
    <sheet name="CLUB-MED" sheetId="16" r:id="rId3"/>
  </sheets>
  <definedNames>
    <definedName name="_xlnm.Print_Area" localSheetId="2">'CLUB-MED'!$A$1:$G$69</definedName>
    <definedName name="_xlnm.Print_Area" localSheetId="0">北京海湾半山!$A$1:$G$71</definedName>
    <definedName name="_xlnm.Print_Area" localSheetId="1">天津恒大酒店!$A$1:$G$69</definedName>
  </definedNames>
  <calcPr calcId="144525"/>
</workbook>
</file>

<file path=xl/calcChain.xml><?xml version="1.0" encoding="utf-8"?>
<calcChain xmlns="http://schemas.openxmlformats.org/spreadsheetml/2006/main">
  <c r="F43" i="9" l="1"/>
  <c r="F25" i="9"/>
  <c r="F64" i="16"/>
  <c r="F63" i="16"/>
  <c r="F59" i="16"/>
  <c r="F60" i="16"/>
  <c r="D18" i="16"/>
  <c r="F55" i="16"/>
  <c r="F54" i="16"/>
  <c r="F53" i="16"/>
  <c r="F56" i="16"/>
  <c r="D17" i="16"/>
  <c r="F49" i="16"/>
  <c r="F48" i="16"/>
  <c r="F47" i="16"/>
  <c r="F50" i="16"/>
  <c r="D16" i="16"/>
  <c r="F43" i="16"/>
  <c r="F42" i="16"/>
  <c r="F44" i="16"/>
  <c r="D15" i="16"/>
  <c r="F38" i="16"/>
  <c r="F39" i="16"/>
  <c r="D14" i="16"/>
  <c r="F34" i="16"/>
  <c r="F33" i="16"/>
  <c r="F35" i="16"/>
  <c r="D13" i="16"/>
  <c r="F30" i="16"/>
  <c r="F29" i="16"/>
  <c r="F25" i="16"/>
  <c r="F26" i="16"/>
  <c r="D19" i="16"/>
  <c r="D12" i="16"/>
  <c r="C67" i="16"/>
  <c r="F67" i="16"/>
  <c r="F68" i="16"/>
  <c r="D20" i="16"/>
  <c r="D11" i="16"/>
  <c r="F64" i="15"/>
  <c r="D19" i="15"/>
  <c r="F63" i="15"/>
  <c r="F60" i="15"/>
  <c r="D18" i="15"/>
  <c r="F59" i="15"/>
  <c r="F55" i="15"/>
  <c r="F54" i="15"/>
  <c r="F53" i="15"/>
  <c r="F56" i="15"/>
  <c r="D17" i="15"/>
  <c r="F50" i="15"/>
  <c r="D16" i="15"/>
  <c r="F49" i="15"/>
  <c r="F48" i="15"/>
  <c r="F47" i="15"/>
  <c r="F43" i="15"/>
  <c r="F42" i="15"/>
  <c r="F44" i="15"/>
  <c r="D15" i="15"/>
  <c r="F38" i="15"/>
  <c r="F39" i="15"/>
  <c r="D14" i="15"/>
  <c r="F34" i="15"/>
  <c r="F33" i="15"/>
  <c r="F35" i="15"/>
  <c r="D13" i="15"/>
  <c r="F30" i="15"/>
  <c r="D12" i="15"/>
  <c r="F29" i="15"/>
  <c r="F25" i="15"/>
  <c r="F26" i="15"/>
  <c r="D21" i="16"/>
  <c r="D11" i="15"/>
  <c r="C67" i="15"/>
  <c r="F67" i="15"/>
  <c r="F68" i="15"/>
  <c r="D20" i="15"/>
  <c r="F42" i="9"/>
  <c r="D21" i="15"/>
  <c r="F61" i="9"/>
  <c r="F54" i="9"/>
  <c r="F65" i="9"/>
  <c r="F55" i="9"/>
  <c r="F57" i="9"/>
  <c r="F33" i="9"/>
  <c r="F44" i="9"/>
  <c r="F38" i="9"/>
  <c r="F39" i="9"/>
  <c r="D14" i="9"/>
  <c r="F48" i="9"/>
  <c r="F66" i="9"/>
  <c r="F62" i="9"/>
  <c r="D18" i="9"/>
  <c r="F50" i="9"/>
  <c r="F49" i="9"/>
  <c r="F34" i="9"/>
  <c r="F29" i="9"/>
  <c r="F30" i="9"/>
  <c r="D12" i="9"/>
  <c r="F26" i="9"/>
  <c r="D19" i="9"/>
  <c r="F51" i="9"/>
  <c r="D16" i="9"/>
  <c r="F58" i="9"/>
  <c r="D17" i="9" s="1"/>
  <c r="F35" i="9"/>
  <c r="D13" i="9"/>
  <c r="F45" i="9"/>
  <c r="D15" i="9"/>
  <c r="D11" i="9"/>
  <c r="D21" i="9" l="1"/>
  <c r="C69" i="9"/>
  <c r="F69" i="9" s="1"/>
  <c r="F70" i="9" s="1"/>
  <c r="D20" i="9" s="1"/>
</calcChain>
</file>

<file path=xl/sharedStrings.xml><?xml version="1.0" encoding="utf-8"?>
<sst xmlns="http://schemas.openxmlformats.org/spreadsheetml/2006/main" count="422" uniqueCount="105">
  <si>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</si>
  <si>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</si>
  <si>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</si>
  <si>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</si>
  <si>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</si>
  <si>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</si>
  <si>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</si>
  <si>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</si>
  <si>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</si>
  <si>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</si>
  <si>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</si>
  <si>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</si>
  <si>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</si>
  <si>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</si>
  <si>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</si>
  <si>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</si>
  <si>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</si>
  <si>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</si>
  <si>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</si>
  <si>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</si>
  <si>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</si>
  <si>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</si>
  <si>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</si>
  <si>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</si>
  <si>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</si>
  <si>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</si>
  <si>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</si>
  <si>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</si>
  <si>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</si>
  <si>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</si>
  <si>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</si>
  <si>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</si>
  <si>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</si>
  <si>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</si>
  <si>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</si>
  <si>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</si>
  <si>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</si>
  <si>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</si>
  <si>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</si>
  <si>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</si>
  <si>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</si>
  <si>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</si>
  <si>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</si>
  <si>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</si>
  <si>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</si>
  <si>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</si>
  <si>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</si>
  <si>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</si>
  <si>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</si>
  <si>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</si>
  <si>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</si>
  <si>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</si>
  <si>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</si>
  <si>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</si>
  <si>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</si>
  <si>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</si>
  <si>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</si>
  <si>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</si>
  <si>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</si>
  <si>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</si>
  <si>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</si>
  <si>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</si>
  <si>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</si>
  <si>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</si>
  <si>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</si>
  <si>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</si>
  <si>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</si>
  <si>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</si>
  <si>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</si>
  <si>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</si>
  <si>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</si>
  <si>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</si>
  <si>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</si>
  <si>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</si>
  <si>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一辆大巴包车两天，含司机食宿，预估费用，以实际结算</t>
    <phoneticPr fontId="20" type="noConversion"/>
  </si>
  <si>
    <t>1</t>
    <phoneticPr fontId="20" type="noConversion"/>
  </si>
  <si>
    <t>酒店用餐</t>
    <phoneticPr fontId="20" type="noConversion"/>
  </si>
  <si>
    <t>宝马BBH-5部门团建活动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</si>
  <si>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停车费及其他</t>
    </r>
    <phoneticPr fontId="20" type="noConversion"/>
  </si>
  <si>
    <t>其中含停车费，车辆加油，过路费等相关费用
费用预估，以实际结算</t>
    <phoneticPr fontId="20" type="noConversion"/>
  </si>
  <si>
    <t>第二日外出用餐</t>
    <phoneticPr fontId="20" type="noConversion"/>
  </si>
  <si>
    <t>4</t>
    <phoneticPr fontId="20" type="noConversion"/>
  </si>
  <si>
    <r>
      <rPr>
        <sz val="10"/>
        <color theme="1"/>
        <rFont val="宋体"/>
        <family val="3"/>
        <charset val="134"/>
      </rPr>
      <t>酒店名称：天津恒大酒店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大床</t>
    </r>
    <r>
      <rPr>
        <sz val="10"/>
        <color theme="1"/>
        <rFont val="BMWTypeCondensedRegular"/>
        <family val="2"/>
      </rPr>
      <t xml:space="preserve"> </t>
    </r>
    <r>
      <rPr>
        <sz val="10"/>
        <color theme="1"/>
        <rFont val="宋体"/>
        <family val="3"/>
        <charset val="134"/>
      </rPr>
      <t>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</si>
  <si>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第二日用餐</t>
    <phoneticPr fontId="20" type="noConversion"/>
  </si>
  <si>
    <t>盘山门票</t>
    <phoneticPr fontId="20" type="noConversion"/>
  </si>
  <si>
    <t>采摘团建费用</t>
    <phoneticPr fontId="20" type="noConversion"/>
  </si>
  <si>
    <t>采摘两斤费用，最后以实际结算</t>
    <phoneticPr fontId="20" type="noConversion"/>
  </si>
  <si>
    <t>2019.7.3</t>
    <phoneticPr fontId="20" type="noConversion"/>
  </si>
  <si>
    <t>2019.7.3</t>
    <phoneticPr fontId="20" type="noConversion"/>
  </si>
  <si>
    <r>
      <rPr>
        <sz val="10"/>
        <color theme="1"/>
        <rFont val="宋体"/>
        <family val="3"/>
        <charset val="134"/>
      </rPr>
      <t>酒店名称：</t>
    </r>
    <r>
      <rPr>
        <sz val="10"/>
        <color theme="1"/>
        <rFont val="BMWTypeCondensedRegular"/>
        <family val="2"/>
      </rPr>
      <t xml:space="preserve">clubmed </t>
    </r>
    <r>
      <rPr>
        <sz val="10"/>
        <color theme="1"/>
        <rFont val="宋体"/>
        <family val="3"/>
        <charset val="134"/>
      </rPr>
      <t>延庆度假村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标间</t>
    </r>
    <r>
      <rPr>
        <sz val="10"/>
        <color theme="1"/>
        <rFont val="BMWTypeCondensedRegular"/>
        <family val="2"/>
      </rPr>
      <t xml:space="preserve"> </t>
    </r>
    <r>
      <rPr>
        <sz val="10"/>
        <color theme="1"/>
        <rFont val="宋体"/>
        <family val="3"/>
        <charset val="134"/>
      </rPr>
      <t>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</si>
  <si>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酒店包价</t>
    <phoneticPr fontId="20" type="noConversion"/>
  </si>
  <si>
    <t>1</t>
    <phoneticPr fontId="20" type="noConversion"/>
  </si>
  <si>
    <t>全含内容请参看邮件正文</t>
    <phoneticPr fontId="20" type="noConversion"/>
  </si>
  <si>
    <t>2019.9.20-21</t>
    <phoneticPr fontId="20" type="noConversion"/>
  </si>
  <si>
    <t>2019.8.30</t>
    <phoneticPr fontId="20" type="noConversion"/>
  </si>
  <si>
    <r>
      <rPr>
        <sz val="10"/>
        <color theme="1"/>
        <rFont val="宋体"/>
        <family val="3"/>
        <charset val="134"/>
      </rPr>
      <t>酒店名称：北京海湾半山温泉酒店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房间含早餐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</si>
  <si>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外出用餐，以实际费用结算</t>
    <phoneticPr fontId="20" type="noConversion"/>
  </si>
  <si>
    <t>场地费用</t>
    <phoneticPr fontId="20" type="noConversion"/>
  </si>
  <si>
    <t>场地费用</t>
    <phoneticPr fontId="20" type="noConversion"/>
  </si>
  <si>
    <t>篮球半场9.20 7-8PM 一小时使用费</t>
    <phoneticPr fontId="20" type="noConversion"/>
  </si>
  <si>
    <t>羽毛球场地9.20 4-6PM 两小时使用费</t>
    <phoneticPr fontId="20" type="noConversion"/>
  </si>
  <si>
    <t>2</t>
    <phoneticPr fontId="20" type="noConversion"/>
  </si>
  <si>
    <t>活动物料</t>
    <phoneticPr fontId="20" type="noConversion"/>
  </si>
  <si>
    <t>1</t>
    <phoneticPr fontId="20" type="noConversion"/>
  </si>
  <si>
    <t>TB物料费用，以实际结算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</si>
</sst>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  <numFmt numFmtId="181" formatCode="#,##0.00_ ;[Red]\-#,##0.00\ "/>
  </numFmts>
  <fonts count="4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10"/>
      <color rgb="FFFF0000"/>
      <name val="BMWTypeCondensedRegular"/>
      <family val="2"/>
    </font>
    <font>
      <sz val="10"/>
      <color rgb="FFFF0000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24" fillId="7" borderId="0" xfId="0" applyFont="1" applyFill="1" applyBorder="1" applyAlignment="1">
      <alignment horizontal="left" vertical="center"/>
    </xf>
    <xf numFmtId="0" fontId="40" fillId="4" borderId="1" xfId="2" applyFont="1" applyFill="1" applyBorder="1" applyAlignment="1">
      <alignment vertical="center" wrapText="1"/>
    </xf>
    <xf numFmtId="40" fontId="21" fillId="0" borderId="1" xfId="2" applyNumberFormat="1" applyFont="1" applyFill="1" applyBorder="1" applyAlignment="1">
      <alignment horizontal="right" vertical="center" wrapText="1"/>
    </xf>
    <xf numFmtId="181" fontId="10" fillId="2" borderId="1" xfId="2" applyNumberFormat="1" applyFont="1" applyFill="1" applyBorder="1" applyAlignment="1">
      <alignment horizontal="righ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45" fillId="0" borderId="4" xfId="2" applyFont="1" applyFill="1" applyBorder="1" applyAlignment="1">
      <alignment horizontal="center" vertical="center" wrapText="1"/>
    </xf>
    <xf numFmtId="176" fontId="46" fillId="0" borderId="23" xfId="51" applyNumberFormat="1" applyFont="1" applyFill="1" applyBorder="1" applyAlignment="1">
      <alignment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tabSelected="1" view="pageBreakPreview" topLeftCell="A49" zoomScale="80" zoomScaleSheetLayoutView="80" workbookViewId="0">
      <selection activeCell="F54" sqref="F54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93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94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49"/>
      <c r="B10" s="107" t="s">
        <v>2</v>
      </c>
      <c r="C10" s="107"/>
      <c r="D10" s="107" t="s">
        <v>3</v>
      </c>
      <c r="E10" s="107"/>
      <c r="F10" s="49" t="s">
        <v>4</v>
      </c>
      <c r="G10" s="49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180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700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11104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F45</f>
        <v>6750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F51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F58</f>
        <v>3400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F62</f>
        <v>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F66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F70</f>
        <v>2213.4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24347.4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49" t="s">
        <v>33</v>
      </c>
      <c r="B24" s="49" t="s">
        <v>2</v>
      </c>
      <c r="C24" s="13" t="s">
        <v>24</v>
      </c>
      <c r="D24" s="83" t="s">
        <v>25</v>
      </c>
      <c r="E24" s="84"/>
      <c r="F24" s="13" t="s">
        <v>26</v>
      </c>
      <c r="G24" s="49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15</v>
      </c>
      <c r="E25" s="103"/>
      <c r="F25" s="40">
        <f t="shared" ref="F25" si="0">C25*D25</f>
        <v>180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180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49" t="s">
        <v>34</v>
      </c>
      <c r="B28" s="49" t="s">
        <v>2</v>
      </c>
      <c r="C28" s="13" t="s">
        <v>24</v>
      </c>
      <c r="D28" s="83" t="s">
        <v>25</v>
      </c>
      <c r="E28" s="84"/>
      <c r="F28" s="13" t="s">
        <v>26</v>
      </c>
      <c r="G28" s="49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49" t="s">
        <v>36</v>
      </c>
      <c r="B32" s="49" t="s">
        <v>2</v>
      </c>
      <c r="C32" s="13" t="s">
        <v>24</v>
      </c>
      <c r="D32" s="83" t="s">
        <v>25</v>
      </c>
      <c r="E32" s="84"/>
      <c r="F32" s="13" t="s">
        <v>26</v>
      </c>
      <c r="G32" s="49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350</v>
      </c>
      <c r="D34" s="86">
        <v>2</v>
      </c>
      <c r="E34" s="87"/>
      <c r="F34" s="20">
        <f t="shared" si="1"/>
        <v>700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700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49" t="s">
        <v>37</v>
      </c>
      <c r="B37" s="49" t="s">
        <v>2</v>
      </c>
      <c r="C37" s="13" t="s">
        <v>24</v>
      </c>
      <c r="D37" s="83" t="s">
        <v>25</v>
      </c>
      <c r="E37" s="84"/>
      <c r="F37" s="13" t="s">
        <v>26</v>
      </c>
      <c r="G37" s="49" t="s">
        <v>5</v>
      </c>
    </row>
    <row r="38" spans="1:7" ht="36" customHeight="1" x14ac:dyDescent="0.25">
      <c r="A38" s="14">
        <v>1</v>
      </c>
      <c r="B38" s="21" t="s">
        <v>27</v>
      </c>
      <c r="C38" s="16">
        <v>1388</v>
      </c>
      <c r="D38" s="92">
        <v>8</v>
      </c>
      <c r="E38" s="93"/>
      <c r="F38" s="16">
        <f>C38*D38</f>
        <v>11104</v>
      </c>
      <c r="G38" s="67" t="s">
        <v>95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11104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49" t="s">
        <v>38</v>
      </c>
      <c r="B41" s="49" t="s">
        <v>2</v>
      </c>
      <c r="C41" s="13" t="s">
        <v>24</v>
      </c>
      <c r="D41" s="83" t="s">
        <v>25</v>
      </c>
      <c r="E41" s="84"/>
      <c r="F41" s="13" t="s">
        <v>26</v>
      </c>
      <c r="G41" s="49" t="s">
        <v>5</v>
      </c>
    </row>
    <row r="42" spans="1:7" ht="27.9" customHeight="1" x14ac:dyDescent="0.25">
      <c r="A42" s="14">
        <v>1</v>
      </c>
      <c r="B42" s="15" t="s">
        <v>31</v>
      </c>
      <c r="C42" s="16">
        <v>150</v>
      </c>
      <c r="D42" s="86">
        <v>15</v>
      </c>
      <c r="E42" s="87"/>
      <c r="F42" s="16">
        <f>C42*D42</f>
        <v>2250</v>
      </c>
      <c r="G42" s="69" t="s">
        <v>96</v>
      </c>
    </row>
    <row r="43" spans="1:7" ht="27.9" customHeight="1" x14ac:dyDescent="0.25">
      <c r="A43" s="14">
        <v>2</v>
      </c>
      <c r="B43" s="15" t="s">
        <v>31</v>
      </c>
      <c r="C43" s="16">
        <v>150</v>
      </c>
      <c r="D43" s="86">
        <v>15</v>
      </c>
      <c r="E43" s="87"/>
      <c r="F43" s="16">
        <f>C43*D43</f>
        <v>2250</v>
      </c>
      <c r="G43" s="69" t="s">
        <v>96</v>
      </c>
    </row>
    <row r="44" spans="1:7" ht="27.9" customHeight="1" x14ac:dyDescent="0.25">
      <c r="A44" s="14">
        <v>3</v>
      </c>
      <c r="B44" s="15" t="s">
        <v>32</v>
      </c>
      <c r="C44" s="16">
        <v>150</v>
      </c>
      <c r="D44" s="86">
        <v>15</v>
      </c>
      <c r="E44" s="87"/>
      <c r="F44" s="16">
        <f t="shared" ref="F44" si="2">C44*D44</f>
        <v>2250</v>
      </c>
      <c r="G44" s="69" t="s">
        <v>96</v>
      </c>
    </row>
    <row r="45" spans="1:7" ht="24.9" customHeight="1" x14ac:dyDescent="0.25">
      <c r="A45" s="81" t="s">
        <v>38</v>
      </c>
      <c r="B45" s="82"/>
      <c r="C45" s="82"/>
      <c r="D45" s="82"/>
      <c r="E45" s="82"/>
      <c r="F45" s="17">
        <f>SUM(F42:F44)</f>
        <v>6750</v>
      </c>
      <c r="G45" s="17"/>
    </row>
    <row r="46" spans="1:7" x14ac:dyDescent="0.25">
      <c r="A46" s="76"/>
      <c r="B46" s="77"/>
      <c r="C46" s="77"/>
      <c r="D46" s="77"/>
      <c r="E46" s="77"/>
      <c r="F46" s="77"/>
      <c r="G46" s="78"/>
    </row>
    <row r="47" spans="1:7" ht="26.4" x14ac:dyDescent="0.25">
      <c r="A47" s="49" t="s">
        <v>39</v>
      </c>
      <c r="B47" s="49" t="s">
        <v>2</v>
      </c>
      <c r="C47" s="13" t="s">
        <v>24</v>
      </c>
      <c r="D47" s="83" t="s">
        <v>25</v>
      </c>
      <c r="E47" s="84"/>
      <c r="F47" s="13" t="s">
        <v>70</v>
      </c>
      <c r="G47" s="49" t="s">
        <v>5</v>
      </c>
    </row>
    <row r="48" spans="1:7" ht="48.6" customHeight="1" x14ac:dyDescent="0.25">
      <c r="A48" s="18">
        <v>1</v>
      </c>
      <c r="B48" s="24" t="s">
        <v>52</v>
      </c>
      <c r="C48" s="20"/>
      <c r="D48" s="86">
        <v>1</v>
      </c>
      <c r="E48" s="87"/>
      <c r="F48" s="20">
        <f>C48*D48</f>
        <v>0</v>
      </c>
      <c r="G48" s="58"/>
    </row>
    <row r="49" spans="1:7" ht="27.9" customHeight="1" x14ac:dyDescent="0.25">
      <c r="A49" s="18">
        <v>2</v>
      </c>
      <c r="B49" s="25" t="s">
        <v>51</v>
      </c>
      <c r="C49" s="20"/>
      <c r="D49" s="86"/>
      <c r="E49" s="87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3"/>
      <c r="D50" s="88"/>
      <c r="E50" s="89"/>
      <c r="F50" s="16">
        <f>E50*D50*C50</f>
        <v>0</v>
      </c>
      <c r="G50" s="22"/>
    </row>
    <row r="51" spans="1:7" ht="24.9" customHeight="1" x14ac:dyDescent="0.25">
      <c r="A51" s="81" t="s">
        <v>40</v>
      </c>
      <c r="B51" s="82"/>
      <c r="C51" s="82"/>
      <c r="D51" s="82"/>
      <c r="E51" s="82"/>
      <c r="F51" s="17">
        <f>SUM(F48:F50)</f>
        <v>0</v>
      </c>
      <c r="G51" s="17"/>
    </row>
    <row r="52" spans="1:7" x14ac:dyDescent="0.25">
      <c r="A52" s="76"/>
      <c r="B52" s="77"/>
      <c r="C52" s="77"/>
      <c r="D52" s="77"/>
      <c r="E52" s="77"/>
      <c r="F52" s="77"/>
      <c r="G52" s="78"/>
    </row>
    <row r="53" spans="1:7" ht="26.4" x14ac:dyDescent="0.25">
      <c r="A53" s="49" t="s">
        <v>41</v>
      </c>
      <c r="B53" s="49" t="s">
        <v>2</v>
      </c>
      <c r="C53" s="13" t="s">
        <v>24</v>
      </c>
      <c r="D53" s="83" t="s">
        <v>25</v>
      </c>
      <c r="E53" s="84"/>
      <c r="F53" s="13" t="s">
        <v>26</v>
      </c>
      <c r="G53" s="49" t="s">
        <v>5</v>
      </c>
    </row>
    <row r="54" spans="1:7" ht="27.9" customHeight="1" x14ac:dyDescent="0.25">
      <c r="A54" s="54">
        <v>1</v>
      </c>
      <c r="B54" s="56" t="s">
        <v>97</v>
      </c>
      <c r="C54" s="52">
        <v>200</v>
      </c>
      <c r="D54" s="53">
        <v>1</v>
      </c>
      <c r="E54" s="57" t="s">
        <v>75</v>
      </c>
      <c r="F54" s="55">
        <f>C54*D54*E54</f>
        <v>200</v>
      </c>
      <c r="G54" s="58" t="s">
        <v>99</v>
      </c>
    </row>
    <row r="55" spans="1:7" ht="27.9" customHeight="1" x14ac:dyDescent="0.25">
      <c r="A55" s="59">
        <v>2</v>
      </c>
      <c r="B55" s="60" t="s">
        <v>98</v>
      </c>
      <c r="C55" s="61">
        <v>200</v>
      </c>
      <c r="D55" s="62">
        <v>3</v>
      </c>
      <c r="E55" s="63" t="s">
        <v>101</v>
      </c>
      <c r="F55" s="55">
        <f>C55*D55*E55</f>
        <v>1200</v>
      </c>
      <c r="G55" s="64" t="s">
        <v>100</v>
      </c>
    </row>
    <row r="56" spans="1:7" ht="27.9" customHeight="1" x14ac:dyDescent="0.25">
      <c r="A56" s="74">
        <v>3</v>
      </c>
      <c r="B56" s="75" t="s">
        <v>102</v>
      </c>
      <c r="C56" s="61">
        <v>2000</v>
      </c>
      <c r="D56" s="62">
        <v>1</v>
      </c>
      <c r="E56" s="63" t="s">
        <v>103</v>
      </c>
      <c r="F56" s="55">
        <v>2000</v>
      </c>
      <c r="G56" s="64" t="s">
        <v>104</v>
      </c>
    </row>
    <row r="57" spans="1:7" ht="27.9" customHeight="1" x14ac:dyDescent="0.25">
      <c r="A57" s="65">
        <v>4</v>
      </c>
      <c r="B57" s="60" t="s">
        <v>72</v>
      </c>
      <c r="C57" s="61"/>
      <c r="D57" s="62">
        <v>1</v>
      </c>
      <c r="E57" s="63">
        <v>1</v>
      </c>
      <c r="F57" s="55">
        <f>C57*D57*E57</f>
        <v>0</v>
      </c>
      <c r="G57" s="64" t="s">
        <v>73</v>
      </c>
    </row>
    <row r="58" spans="1:7" ht="24.9" customHeight="1" x14ac:dyDescent="0.25">
      <c r="A58" s="81" t="s">
        <v>41</v>
      </c>
      <c r="B58" s="82"/>
      <c r="C58" s="82"/>
      <c r="D58" s="82"/>
      <c r="E58" s="82"/>
      <c r="F58" s="17">
        <f>SUM(F54:F57)</f>
        <v>3400</v>
      </c>
      <c r="G58" s="17"/>
    </row>
    <row r="59" spans="1:7" x14ac:dyDescent="0.25">
      <c r="A59" s="76"/>
      <c r="B59" s="77"/>
      <c r="C59" s="77"/>
      <c r="D59" s="77"/>
      <c r="E59" s="77"/>
      <c r="F59" s="77"/>
      <c r="G59" s="78"/>
    </row>
    <row r="60" spans="1:7" ht="26.4" x14ac:dyDescent="0.25">
      <c r="A60" s="49" t="s">
        <v>48</v>
      </c>
      <c r="B60" s="49" t="s">
        <v>2</v>
      </c>
      <c r="C60" s="13" t="s">
        <v>24</v>
      </c>
      <c r="D60" s="83" t="s">
        <v>25</v>
      </c>
      <c r="E60" s="84"/>
      <c r="F60" s="13" t="s">
        <v>26</v>
      </c>
      <c r="G60" s="49" t="s">
        <v>5</v>
      </c>
    </row>
    <row r="61" spans="1:7" ht="27.9" customHeight="1" x14ac:dyDescent="0.25">
      <c r="A61" s="18">
        <v>1</v>
      </c>
      <c r="B61" s="21" t="s">
        <v>54</v>
      </c>
      <c r="C61" s="70"/>
      <c r="D61" s="86">
        <v>14</v>
      </c>
      <c r="E61" s="87"/>
      <c r="F61" s="20">
        <f>C61*D61</f>
        <v>0</v>
      </c>
      <c r="G61" s="48"/>
    </row>
    <row r="62" spans="1:7" ht="24.9" customHeight="1" x14ac:dyDescent="0.25">
      <c r="A62" s="81" t="s">
        <v>47</v>
      </c>
      <c r="B62" s="82"/>
      <c r="C62" s="82"/>
      <c r="D62" s="82"/>
      <c r="E62" s="82"/>
      <c r="F62" s="17">
        <f>SUM(F61)</f>
        <v>0</v>
      </c>
      <c r="G62" s="17"/>
    </row>
    <row r="63" spans="1:7" x14ac:dyDescent="0.25">
      <c r="A63" s="76"/>
      <c r="B63" s="77"/>
      <c r="C63" s="77"/>
      <c r="D63" s="77"/>
      <c r="E63" s="77"/>
      <c r="F63" s="77"/>
      <c r="G63" s="78"/>
    </row>
    <row r="64" spans="1:7" ht="26.4" x14ac:dyDescent="0.25">
      <c r="A64" s="49" t="s">
        <v>42</v>
      </c>
      <c r="B64" s="49" t="s">
        <v>2</v>
      </c>
      <c r="C64" s="13" t="s">
        <v>24</v>
      </c>
      <c r="D64" s="83" t="s">
        <v>25</v>
      </c>
      <c r="E64" s="84"/>
      <c r="F64" s="13" t="s">
        <v>26</v>
      </c>
      <c r="G64" s="49" t="s">
        <v>5</v>
      </c>
    </row>
    <row r="65" spans="1:7" s="42" customFormat="1" ht="53.25" customHeight="1" x14ac:dyDescent="0.25">
      <c r="A65" s="38">
        <v>1</v>
      </c>
      <c r="B65" s="45" t="s">
        <v>57</v>
      </c>
      <c r="C65" s="40">
        <v>0</v>
      </c>
      <c r="D65" s="79">
        <v>1</v>
      </c>
      <c r="E65" s="80"/>
      <c r="F65" s="40">
        <f>C65*D65</f>
        <v>0</v>
      </c>
      <c r="G65" s="44" t="s">
        <v>60</v>
      </c>
    </row>
    <row r="66" spans="1:7" ht="24.9" customHeight="1" x14ac:dyDescent="0.25">
      <c r="A66" s="81" t="s">
        <v>42</v>
      </c>
      <c r="B66" s="82"/>
      <c r="C66" s="82"/>
      <c r="D66" s="82"/>
      <c r="E66" s="82"/>
      <c r="F66" s="17">
        <f>SUM(F65:F65)</f>
        <v>0</v>
      </c>
      <c r="G66" s="17"/>
    </row>
    <row r="67" spans="1:7" x14ac:dyDescent="0.25">
      <c r="A67" s="76"/>
      <c r="B67" s="77"/>
      <c r="C67" s="77"/>
      <c r="D67" s="77"/>
      <c r="E67" s="77"/>
      <c r="F67" s="77"/>
      <c r="G67" s="78"/>
    </row>
    <row r="68" spans="1:7" ht="26.4" x14ac:dyDescent="0.25">
      <c r="A68" s="49" t="s">
        <v>43</v>
      </c>
      <c r="B68" s="49" t="s">
        <v>2</v>
      </c>
      <c r="C68" s="13" t="s">
        <v>24</v>
      </c>
      <c r="D68" s="83" t="s">
        <v>50</v>
      </c>
      <c r="E68" s="84"/>
      <c r="F68" s="13" t="s">
        <v>26</v>
      </c>
      <c r="G68" s="49" t="s">
        <v>5</v>
      </c>
    </row>
    <row r="69" spans="1:7" s="42" customFormat="1" ht="27.9" customHeight="1" x14ac:dyDescent="0.25">
      <c r="A69" s="38">
        <v>1</v>
      </c>
      <c r="B69" s="39" t="s">
        <v>55</v>
      </c>
      <c r="C69" s="71">
        <f>F26+F30+F35+F39+F45+F51+F58+F62+F66</f>
        <v>22134</v>
      </c>
      <c r="D69" s="85">
        <v>0.1</v>
      </c>
      <c r="E69" s="80"/>
      <c r="F69" s="46">
        <f>C69*D69</f>
        <v>2213.4</v>
      </c>
      <c r="G69" s="47" t="s">
        <v>63</v>
      </c>
    </row>
    <row r="70" spans="1:7" ht="24.9" customHeight="1" x14ac:dyDescent="0.25">
      <c r="A70" s="81" t="s">
        <v>44</v>
      </c>
      <c r="B70" s="82"/>
      <c r="C70" s="82"/>
      <c r="D70" s="82"/>
      <c r="E70" s="82"/>
      <c r="F70" s="37">
        <f>SUM(F69)</f>
        <v>2213.4</v>
      </c>
      <c r="G70" s="17"/>
    </row>
    <row r="71" spans="1:7" x14ac:dyDescent="0.25">
      <c r="A71" s="76"/>
      <c r="B71" s="77"/>
      <c r="C71" s="77"/>
      <c r="D71" s="77"/>
      <c r="E71" s="77"/>
      <c r="F71" s="77"/>
      <c r="G71" s="78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A40:G40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39:E39"/>
    <mergeCell ref="A51:E51"/>
    <mergeCell ref="D41:E41"/>
    <mergeCell ref="D44:E44"/>
    <mergeCell ref="A45:E45"/>
    <mergeCell ref="A46:G46"/>
    <mergeCell ref="D47:E47"/>
    <mergeCell ref="D48:E48"/>
    <mergeCell ref="D49:E49"/>
    <mergeCell ref="D50:E50"/>
    <mergeCell ref="D42:E42"/>
    <mergeCell ref="D43:E43"/>
    <mergeCell ref="D64:E64"/>
    <mergeCell ref="A52:G52"/>
    <mergeCell ref="D53:E53"/>
    <mergeCell ref="A58:E58"/>
    <mergeCell ref="A59:G59"/>
    <mergeCell ref="D60:E60"/>
    <mergeCell ref="D61:E61"/>
    <mergeCell ref="A62:E62"/>
    <mergeCell ref="A63:G63"/>
    <mergeCell ref="A71:G71"/>
    <mergeCell ref="D65:E65"/>
    <mergeCell ref="A66:E66"/>
    <mergeCell ref="A67:G67"/>
    <mergeCell ref="D68:E68"/>
    <mergeCell ref="D69:E69"/>
    <mergeCell ref="A70:E70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view="pageBreakPreview" zoomScale="80" zoomScaleSheetLayoutView="80" workbookViewId="0">
      <selection activeCell="B5" sqref="B5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>
        <v>2019.9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88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2"/>
      <c r="B10" s="107" t="s">
        <v>2</v>
      </c>
      <c r="C10" s="107"/>
      <c r="D10" s="107" t="s">
        <v>3</v>
      </c>
      <c r="E10" s="107"/>
      <c r="F10" s="72" t="s">
        <v>4</v>
      </c>
      <c r="G10" s="72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168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2000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10500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F44</f>
        <v>4452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F50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F56</f>
        <v>560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F60</f>
        <v>1400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F64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F68</f>
        <v>1908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20988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2" t="s">
        <v>33</v>
      </c>
      <c r="B24" s="72" t="s">
        <v>2</v>
      </c>
      <c r="C24" s="13" t="s">
        <v>24</v>
      </c>
      <c r="D24" s="83" t="s">
        <v>25</v>
      </c>
      <c r="E24" s="84"/>
      <c r="F24" s="13" t="s">
        <v>26</v>
      </c>
      <c r="G24" s="72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14</v>
      </c>
      <c r="E25" s="103"/>
      <c r="F25" s="40">
        <f t="shared" ref="F25" si="0">C25*D25</f>
        <v>168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168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72" t="s">
        <v>34</v>
      </c>
      <c r="B28" s="72" t="s">
        <v>2</v>
      </c>
      <c r="C28" s="13" t="s">
        <v>24</v>
      </c>
      <c r="D28" s="83" t="s">
        <v>25</v>
      </c>
      <c r="E28" s="84"/>
      <c r="F28" s="13" t="s">
        <v>26</v>
      </c>
      <c r="G28" s="72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72" t="s">
        <v>36</v>
      </c>
      <c r="B32" s="72" t="s">
        <v>2</v>
      </c>
      <c r="C32" s="13" t="s">
        <v>24</v>
      </c>
      <c r="D32" s="83" t="s">
        <v>25</v>
      </c>
      <c r="E32" s="84"/>
      <c r="F32" s="13" t="s">
        <v>26</v>
      </c>
      <c r="G32" s="72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500</v>
      </c>
      <c r="D34" s="86">
        <v>4</v>
      </c>
      <c r="E34" s="87"/>
      <c r="F34" s="20">
        <f t="shared" si="1"/>
        <v>2000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2000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72" t="s">
        <v>37</v>
      </c>
      <c r="B37" s="72" t="s">
        <v>2</v>
      </c>
      <c r="C37" s="13" t="s">
        <v>24</v>
      </c>
      <c r="D37" s="83" t="s">
        <v>25</v>
      </c>
      <c r="E37" s="84"/>
      <c r="F37" s="13" t="s">
        <v>26</v>
      </c>
      <c r="G37" s="72" t="s">
        <v>5</v>
      </c>
    </row>
    <row r="38" spans="1:7" ht="36" customHeight="1" x14ac:dyDescent="0.25">
      <c r="A38" s="14">
        <v>1</v>
      </c>
      <c r="B38" s="21" t="s">
        <v>27</v>
      </c>
      <c r="C38" s="16">
        <v>750</v>
      </c>
      <c r="D38" s="92">
        <v>14</v>
      </c>
      <c r="E38" s="93"/>
      <c r="F38" s="16">
        <f>C38*D38</f>
        <v>10500</v>
      </c>
      <c r="G38" s="67" t="s">
        <v>82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10500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72" t="s">
        <v>38</v>
      </c>
      <c r="B41" s="72" t="s">
        <v>2</v>
      </c>
      <c r="C41" s="13" t="s">
        <v>24</v>
      </c>
      <c r="D41" s="83" t="s">
        <v>25</v>
      </c>
      <c r="E41" s="84"/>
      <c r="F41" s="13" t="s">
        <v>26</v>
      </c>
      <c r="G41" s="72" t="s">
        <v>5</v>
      </c>
    </row>
    <row r="42" spans="1:7" ht="27.9" customHeight="1" x14ac:dyDescent="0.25">
      <c r="A42" s="14">
        <v>1</v>
      </c>
      <c r="B42" s="15" t="s">
        <v>31</v>
      </c>
      <c r="C42" s="16">
        <v>150</v>
      </c>
      <c r="D42" s="86">
        <v>14</v>
      </c>
      <c r="E42" s="87"/>
      <c r="F42" s="16">
        <f>C42*D42</f>
        <v>2100</v>
      </c>
      <c r="G42" s="69" t="s">
        <v>83</v>
      </c>
    </row>
    <row r="43" spans="1:7" ht="27.9" customHeight="1" x14ac:dyDescent="0.25">
      <c r="A43" s="14">
        <v>2</v>
      </c>
      <c r="B43" s="15" t="s">
        <v>32</v>
      </c>
      <c r="C43" s="16">
        <v>168</v>
      </c>
      <c r="D43" s="86">
        <v>14</v>
      </c>
      <c r="E43" s="87"/>
      <c r="F43" s="16">
        <f t="shared" ref="F43" si="2">C43*D43</f>
        <v>2352</v>
      </c>
      <c r="G43" s="69" t="s">
        <v>76</v>
      </c>
    </row>
    <row r="44" spans="1:7" ht="24.9" customHeight="1" x14ac:dyDescent="0.25">
      <c r="A44" s="81" t="s">
        <v>38</v>
      </c>
      <c r="B44" s="82"/>
      <c r="C44" s="82"/>
      <c r="D44" s="82"/>
      <c r="E44" s="82"/>
      <c r="F44" s="17">
        <f>SUM(F42:F43)</f>
        <v>4452</v>
      </c>
      <c r="G44" s="17"/>
    </row>
    <row r="45" spans="1:7" x14ac:dyDescent="0.25">
      <c r="A45" s="76"/>
      <c r="B45" s="77"/>
      <c r="C45" s="77"/>
      <c r="D45" s="77"/>
      <c r="E45" s="77"/>
      <c r="F45" s="77"/>
      <c r="G45" s="78"/>
    </row>
    <row r="46" spans="1:7" ht="26.4" x14ac:dyDescent="0.25">
      <c r="A46" s="72" t="s">
        <v>39</v>
      </c>
      <c r="B46" s="72" t="s">
        <v>2</v>
      </c>
      <c r="C46" s="13" t="s">
        <v>24</v>
      </c>
      <c r="D46" s="83" t="s">
        <v>25</v>
      </c>
      <c r="E46" s="84"/>
      <c r="F46" s="13" t="s">
        <v>70</v>
      </c>
      <c r="G46" s="72" t="s">
        <v>5</v>
      </c>
    </row>
    <row r="47" spans="1:7" ht="48.6" customHeight="1" x14ac:dyDescent="0.25">
      <c r="A47" s="18">
        <v>1</v>
      </c>
      <c r="B47" s="24" t="s">
        <v>52</v>
      </c>
      <c r="C47" s="20"/>
      <c r="D47" s="86">
        <v>1</v>
      </c>
      <c r="E47" s="87"/>
      <c r="F47" s="20">
        <f>C47*D47</f>
        <v>0</v>
      </c>
      <c r="G47" s="58"/>
    </row>
    <row r="48" spans="1:7" ht="27.9" customHeight="1" x14ac:dyDescent="0.25">
      <c r="A48" s="18">
        <v>2</v>
      </c>
      <c r="B48" s="25" t="s">
        <v>51</v>
      </c>
      <c r="C48" s="20"/>
      <c r="D48" s="86"/>
      <c r="E48" s="87"/>
      <c r="F48" s="20">
        <f>C48*D48*E48</f>
        <v>0</v>
      </c>
      <c r="G48" s="19"/>
    </row>
    <row r="49" spans="1:7" ht="27.9" customHeight="1" x14ac:dyDescent="0.25">
      <c r="A49" s="14">
        <v>3</v>
      </c>
      <c r="B49" s="15" t="s">
        <v>30</v>
      </c>
      <c r="C49" s="23"/>
      <c r="D49" s="88"/>
      <c r="E49" s="89"/>
      <c r="F49" s="16">
        <f>E49*D49*C49</f>
        <v>0</v>
      </c>
      <c r="G49" s="22"/>
    </row>
    <row r="50" spans="1:7" ht="24.9" customHeight="1" x14ac:dyDescent="0.25">
      <c r="A50" s="81" t="s">
        <v>40</v>
      </c>
      <c r="B50" s="82"/>
      <c r="C50" s="82"/>
      <c r="D50" s="82"/>
      <c r="E50" s="82"/>
      <c r="F50" s="17">
        <f>SUM(F47:F49)</f>
        <v>0</v>
      </c>
      <c r="G50" s="17"/>
    </row>
    <row r="51" spans="1:7" x14ac:dyDescent="0.25">
      <c r="A51" s="76"/>
      <c r="B51" s="77"/>
      <c r="C51" s="77"/>
      <c r="D51" s="77"/>
      <c r="E51" s="77"/>
      <c r="F51" s="77"/>
      <c r="G51" s="78"/>
    </row>
    <row r="52" spans="1:7" ht="26.4" x14ac:dyDescent="0.25">
      <c r="A52" s="72" t="s">
        <v>41</v>
      </c>
      <c r="B52" s="72" t="s">
        <v>2</v>
      </c>
      <c r="C52" s="13" t="s">
        <v>24</v>
      </c>
      <c r="D52" s="83" t="s">
        <v>25</v>
      </c>
      <c r="E52" s="84"/>
      <c r="F52" s="13" t="s">
        <v>26</v>
      </c>
      <c r="G52" s="72" t="s">
        <v>5</v>
      </c>
    </row>
    <row r="53" spans="1:7" ht="27.9" customHeight="1" x14ac:dyDescent="0.25">
      <c r="A53" s="54">
        <v>1</v>
      </c>
      <c r="B53" s="56" t="s">
        <v>85</v>
      </c>
      <c r="C53" s="52">
        <v>40</v>
      </c>
      <c r="D53" s="53">
        <v>14</v>
      </c>
      <c r="E53" s="57" t="s">
        <v>75</v>
      </c>
      <c r="F53" s="55">
        <f>C53*D53*E53</f>
        <v>560</v>
      </c>
      <c r="G53" s="58" t="s">
        <v>86</v>
      </c>
    </row>
    <row r="54" spans="1:7" ht="27.9" customHeight="1" x14ac:dyDescent="0.25">
      <c r="A54" s="59">
        <v>2</v>
      </c>
      <c r="B54" s="60" t="s">
        <v>71</v>
      </c>
      <c r="C54" s="61"/>
      <c r="D54" s="62">
        <v>14</v>
      </c>
      <c r="E54" s="63" t="s">
        <v>81</v>
      </c>
      <c r="F54" s="55">
        <f>C54*D54*E54</f>
        <v>0</v>
      </c>
      <c r="G54" s="64"/>
    </row>
    <row r="55" spans="1:7" ht="27.9" customHeight="1" x14ac:dyDescent="0.25">
      <c r="A55" s="65">
        <v>3</v>
      </c>
      <c r="B55" s="60" t="s">
        <v>72</v>
      </c>
      <c r="C55" s="61"/>
      <c r="D55" s="62">
        <v>1</v>
      </c>
      <c r="E55" s="63">
        <v>1</v>
      </c>
      <c r="F55" s="55">
        <f>C55*D55*E55</f>
        <v>0</v>
      </c>
      <c r="G55" s="64" t="s">
        <v>73</v>
      </c>
    </row>
    <row r="56" spans="1:7" ht="24.9" customHeight="1" x14ac:dyDescent="0.25">
      <c r="A56" s="81" t="s">
        <v>41</v>
      </c>
      <c r="B56" s="82"/>
      <c r="C56" s="82"/>
      <c r="D56" s="82"/>
      <c r="E56" s="82"/>
      <c r="F56" s="17">
        <f>SUM(F53:F55)</f>
        <v>560</v>
      </c>
      <c r="G56" s="17"/>
    </row>
    <row r="57" spans="1:7" x14ac:dyDescent="0.25">
      <c r="A57" s="76"/>
      <c r="B57" s="77"/>
      <c r="C57" s="77"/>
      <c r="D57" s="77"/>
      <c r="E57" s="77"/>
      <c r="F57" s="77"/>
      <c r="G57" s="78"/>
    </row>
    <row r="58" spans="1:7" ht="26.4" x14ac:dyDescent="0.25">
      <c r="A58" s="72" t="s">
        <v>48</v>
      </c>
      <c r="B58" s="72" t="s">
        <v>2</v>
      </c>
      <c r="C58" s="13" t="s">
        <v>24</v>
      </c>
      <c r="D58" s="83" t="s">
        <v>25</v>
      </c>
      <c r="E58" s="84"/>
      <c r="F58" s="13" t="s">
        <v>26</v>
      </c>
      <c r="G58" s="72" t="s">
        <v>5</v>
      </c>
    </row>
    <row r="59" spans="1:7" ht="27.9" customHeight="1" x14ac:dyDescent="0.25">
      <c r="A59" s="18">
        <v>1</v>
      </c>
      <c r="B59" s="21" t="s">
        <v>54</v>
      </c>
      <c r="C59" s="20">
        <v>100</v>
      </c>
      <c r="D59" s="86">
        <v>14</v>
      </c>
      <c r="E59" s="87"/>
      <c r="F59" s="20">
        <f>C59*D59</f>
        <v>1400</v>
      </c>
      <c r="G59" s="48" t="s">
        <v>84</v>
      </c>
    </row>
    <row r="60" spans="1:7" ht="24.9" customHeight="1" x14ac:dyDescent="0.25">
      <c r="A60" s="81" t="s">
        <v>47</v>
      </c>
      <c r="B60" s="82"/>
      <c r="C60" s="82"/>
      <c r="D60" s="82"/>
      <c r="E60" s="82"/>
      <c r="F60" s="17">
        <f>SUM(F59)</f>
        <v>1400</v>
      </c>
      <c r="G60" s="17"/>
    </row>
    <row r="61" spans="1:7" x14ac:dyDescent="0.25">
      <c r="A61" s="76"/>
      <c r="B61" s="77"/>
      <c r="C61" s="77"/>
      <c r="D61" s="77"/>
      <c r="E61" s="77"/>
      <c r="F61" s="77"/>
      <c r="G61" s="78"/>
    </row>
    <row r="62" spans="1:7" ht="26.4" x14ac:dyDescent="0.25">
      <c r="A62" s="72" t="s">
        <v>42</v>
      </c>
      <c r="B62" s="72" t="s">
        <v>2</v>
      </c>
      <c r="C62" s="13" t="s">
        <v>24</v>
      </c>
      <c r="D62" s="83" t="s">
        <v>25</v>
      </c>
      <c r="E62" s="84"/>
      <c r="F62" s="13" t="s">
        <v>26</v>
      </c>
      <c r="G62" s="72" t="s">
        <v>5</v>
      </c>
    </row>
    <row r="63" spans="1:7" s="42" customFormat="1" ht="53.25" customHeight="1" x14ac:dyDescent="0.25">
      <c r="A63" s="38">
        <v>1</v>
      </c>
      <c r="B63" s="45" t="s">
        <v>57</v>
      </c>
      <c r="C63" s="40">
        <v>0</v>
      </c>
      <c r="D63" s="79">
        <v>1</v>
      </c>
      <c r="E63" s="80"/>
      <c r="F63" s="40">
        <f>C63*D63</f>
        <v>0</v>
      </c>
      <c r="G63" s="44" t="s">
        <v>60</v>
      </c>
    </row>
    <row r="64" spans="1:7" ht="24.9" customHeight="1" x14ac:dyDescent="0.25">
      <c r="A64" s="81" t="s">
        <v>42</v>
      </c>
      <c r="B64" s="82"/>
      <c r="C64" s="82"/>
      <c r="D64" s="82"/>
      <c r="E64" s="82"/>
      <c r="F64" s="17">
        <f>SUM(F63:F63)</f>
        <v>0</v>
      </c>
      <c r="G64" s="17"/>
    </row>
    <row r="65" spans="1:7" x14ac:dyDescent="0.25">
      <c r="A65" s="76"/>
      <c r="B65" s="77"/>
      <c r="C65" s="77"/>
      <c r="D65" s="77"/>
      <c r="E65" s="77"/>
      <c r="F65" s="77"/>
      <c r="G65" s="78"/>
    </row>
    <row r="66" spans="1:7" ht="26.4" x14ac:dyDescent="0.25">
      <c r="A66" s="72" t="s">
        <v>43</v>
      </c>
      <c r="B66" s="72" t="s">
        <v>2</v>
      </c>
      <c r="C66" s="13" t="s">
        <v>24</v>
      </c>
      <c r="D66" s="83" t="s">
        <v>50</v>
      </c>
      <c r="E66" s="84"/>
      <c r="F66" s="13" t="s">
        <v>26</v>
      </c>
      <c r="G66" s="72" t="s">
        <v>5</v>
      </c>
    </row>
    <row r="67" spans="1:7" s="42" customFormat="1" ht="27.9" customHeight="1" x14ac:dyDescent="0.25">
      <c r="A67" s="38">
        <v>1</v>
      </c>
      <c r="B67" s="39" t="s">
        <v>55</v>
      </c>
      <c r="C67" s="71">
        <f>F26+F30+F35+F39+F44+F50+F56+F60+F64</f>
        <v>19080</v>
      </c>
      <c r="D67" s="85">
        <v>0.1</v>
      </c>
      <c r="E67" s="80"/>
      <c r="F67" s="46">
        <f>C67*D67</f>
        <v>1908</v>
      </c>
      <c r="G67" s="47" t="s">
        <v>63</v>
      </c>
    </row>
    <row r="68" spans="1:7" ht="24.9" customHeight="1" x14ac:dyDescent="0.25">
      <c r="A68" s="81" t="s">
        <v>44</v>
      </c>
      <c r="B68" s="82"/>
      <c r="C68" s="82"/>
      <c r="D68" s="82"/>
      <c r="E68" s="82"/>
      <c r="F68" s="37">
        <f>SUM(F67)</f>
        <v>1908</v>
      </c>
      <c r="G68" s="17"/>
    </row>
    <row r="69" spans="1:7" x14ac:dyDescent="0.25">
      <c r="A69" s="76"/>
      <c r="B69" s="77"/>
      <c r="C69" s="77"/>
      <c r="D69" s="77"/>
      <c r="E69" s="77"/>
      <c r="F69" s="77"/>
      <c r="G69" s="78"/>
    </row>
  </sheetData>
  <mergeCells count="69">
    <mergeCell ref="A68:E68"/>
    <mergeCell ref="A69:G69"/>
    <mergeCell ref="D62:E62"/>
    <mergeCell ref="D63:E63"/>
    <mergeCell ref="A64:E64"/>
    <mergeCell ref="A65:G65"/>
    <mergeCell ref="D66:E66"/>
    <mergeCell ref="D67:E67"/>
    <mergeCell ref="A61:G61"/>
    <mergeCell ref="D47:E47"/>
    <mergeCell ref="D48:E48"/>
    <mergeCell ref="D49:E49"/>
    <mergeCell ref="A50:E50"/>
    <mergeCell ref="A51:G51"/>
    <mergeCell ref="D52:E52"/>
    <mergeCell ref="A56:E56"/>
    <mergeCell ref="A57:G57"/>
    <mergeCell ref="D58:E58"/>
    <mergeCell ref="D59:E59"/>
    <mergeCell ref="A60:E60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view="pageBreakPreview" topLeftCell="A19" zoomScale="80" zoomScaleSheetLayoutView="80" workbookViewId="0">
      <selection activeCell="C53" sqref="C53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>
        <v>2019.9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87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3"/>
      <c r="B10" s="107" t="s">
        <v>2</v>
      </c>
      <c r="C10" s="107"/>
      <c r="D10" s="107" t="s">
        <v>3</v>
      </c>
      <c r="E10" s="107"/>
      <c r="F10" s="73" t="s">
        <v>4</v>
      </c>
      <c r="G10" s="73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168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2400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8400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F44</f>
        <v>0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F50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F56</f>
        <v>8400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F60</f>
        <v>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F64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F68</f>
        <v>1936.8000000000002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21304.799999999999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3" t="s">
        <v>33</v>
      </c>
      <c r="B24" s="73" t="s">
        <v>2</v>
      </c>
      <c r="C24" s="13" t="s">
        <v>24</v>
      </c>
      <c r="D24" s="83" t="s">
        <v>25</v>
      </c>
      <c r="E24" s="84"/>
      <c r="F24" s="13" t="s">
        <v>26</v>
      </c>
      <c r="G24" s="73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14</v>
      </c>
      <c r="E25" s="103"/>
      <c r="F25" s="40">
        <f t="shared" ref="F25" si="0">C25*D25</f>
        <v>168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168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73" t="s">
        <v>34</v>
      </c>
      <c r="B28" s="73" t="s">
        <v>2</v>
      </c>
      <c r="C28" s="13" t="s">
        <v>24</v>
      </c>
      <c r="D28" s="83" t="s">
        <v>25</v>
      </c>
      <c r="E28" s="84"/>
      <c r="F28" s="13" t="s">
        <v>26</v>
      </c>
      <c r="G28" s="73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73" t="s">
        <v>36</v>
      </c>
      <c r="B32" s="73" t="s">
        <v>2</v>
      </c>
      <c r="C32" s="13" t="s">
        <v>24</v>
      </c>
      <c r="D32" s="83" t="s">
        <v>25</v>
      </c>
      <c r="E32" s="84"/>
      <c r="F32" s="13" t="s">
        <v>26</v>
      </c>
      <c r="G32" s="73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600</v>
      </c>
      <c r="D34" s="86">
        <v>4</v>
      </c>
      <c r="E34" s="87"/>
      <c r="F34" s="20">
        <f t="shared" si="1"/>
        <v>2400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2400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73" t="s">
        <v>37</v>
      </c>
      <c r="B37" s="73" t="s">
        <v>2</v>
      </c>
      <c r="C37" s="13" t="s">
        <v>24</v>
      </c>
      <c r="D37" s="83" t="s">
        <v>25</v>
      </c>
      <c r="E37" s="84"/>
      <c r="F37" s="13" t="s">
        <v>26</v>
      </c>
      <c r="G37" s="73" t="s">
        <v>5</v>
      </c>
    </row>
    <row r="38" spans="1:7" ht="36" customHeight="1" x14ac:dyDescent="0.25">
      <c r="A38" s="14">
        <v>1</v>
      </c>
      <c r="B38" s="21" t="s">
        <v>27</v>
      </c>
      <c r="C38" s="16">
        <v>1200</v>
      </c>
      <c r="D38" s="92">
        <v>7</v>
      </c>
      <c r="E38" s="93"/>
      <c r="F38" s="16">
        <f>C38*D38</f>
        <v>8400</v>
      </c>
      <c r="G38" s="67" t="s">
        <v>89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8400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73" t="s">
        <v>38</v>
      </c>
      <c r="B41" s="73" t="s">
        <v>2</v>
      </c>
      <c r="C41" s="13" t="s">
        <v>24</v>
      </c>
      <c r="D41" s="83" t="s">
        <v>25</v>
      </c>
      <c r="E41" s="84"/>
      <c r="F41" s="13" t="s">
        <v>26</v>
      </c>
      <c r="G41" s="73" t="s">
        <v>5</v>
      </c>
    </row>
    <row r="42" spans="1:7" ht="27.9" customHeight="1" x14ac:dyDescent="0.25">
      <c r="A42" s="14">
        <v>1</v>
      </c>
      <c r="B42" s="15" t="s">
        <v>31</v>
      </c>
      <c r="C42" s="16"/>
      <c r="D42" s="86">
        <v>14</v>
      </c>
      <c r="E42" s="87"/>
      <c r="F42" s="16">
        <f>C42*D42</f>
        <v>0</v>
      </c>
      <c r="G42" s="69" t="s">
        <v>80</v>
      </c>
    </row>
    <row r="43" spans="1:7" ht="27.9" customHeight="1" x14ac:dyDescent="0.25">
      <c r="A43" s="14">
        <v>2</v>
      </c>
      <c r="B43" s="15" t="s">
        <v>32</v>
      </c>
      <c r="C43" s="16"/>
      <c r="D43" s="86">
        <v>14</v>
      </c>
      <c r="E43" s="87"/>
      <c r="F43" s="16">
        <f t="shared" ref="F43" si="2">C43*D43</f>
        <v>0</v>
      </c>
      <c r="G43" s="69" t="s">
        <v>76</v>
      </c>
    </row>
    <row r="44" spans="1:7" ht="24.9" customHeight="1" x14ac:dyDescent="0.25">
      <c r="A44" s="81" t="s">
        <v>38</v>
      </c>
      <c r="B44" s="82"/>
      <c r="C44" s="82"/>
      <c r="D44" s="82"/>
      <c r="E44" s="82"/>
      <c r="F44" s="17">
        <f>SUM(F42:F43)</f>
        <v>0</v>
      </c>
      <c r="G44" s="17"/>
    </row>
    <row r="45" spans="1:7" x14ac:dyDescent="0.25">
      <c r="A45" s="76"/>
      <c r="B45" s="77"/>
      <c r="C45" s="77"/>
      <c r="D45" s="77"/>
      <c r="E45" s="77"/>
      <c r="F45" s="77"/>
      <c r="G45" s="78"/>
    </row>
    <row r="46" spans="1:7" ht="26.4" x14ac:dyDescent="0.25">
      <c r="A46" s="73" t="s">
        <v>39</v>
      </c>
      <c r="B46" s="73" t="s">
        <v>2</v>
      </c>
      <c r="C46" s="13" t="s">
        <v>24</v>
      </c>
      <c r="D46" s="83" t="s">
        <v>25</v>
      </c>
      <c r="E46" s="84"/>
      <c r="F46" s="13" t="s">
        <v>70</v>
      </c>
      <c r="G46" s="73" t="s">
        <v>5</v>
      </c>
    </row>
    <row r="47" spans="1:7" ht="48.6" customHeight="1" x14ac:dyDescent="0.25">
      <c r="A47" s="18">
        <v>1</v>
      </c>
      <c r="B47" s="24" t="s">
        <v>52</v>
      </c>
      <c r="C47" s="20"/>
      <c r="D47" s="86">
        <v>1</v>
      </c>
      <c r="E47" s="87"/>
      <c r="F47" s="20">
        <f>C47*D47</f>
        <v>0</v>
      </c>
      <c r="G47" s="58"/>
    </row>
    <row r="48" spans="1:7" ht="27.9" customHeight="1" x14ac:dyDescent="0.25">
      <c r="A48" s="18">
        <v>2</v>
      </c>
      <c r="B48" s="25" t="s">
        <v>51</v>
      </c>
      <c r="C48" s="20"/>
      <c r="D48" s="86"/>
      <c r="E48" s="87"/>
      <c r="F48" s="20">
        <f>C48*D48*E48</f>
        <v>0</v>
      </c>
      <c r="G48" s="19"/>
    </row>
    <row r="49" spans="1:7" ht="27.9" customHeight="1" x14ac:dyDescent="0.25">
      <c r="A49" s="14">
        <v>3</v>
      </c>
      <c r="B49" s="15" t="s">
        <v>30</v>
      </c>
      <c r="C49" s="23"/>
      <c r="D49" s="88"/>
      <c r="E49" s="89"/>
      <c r="F49" s="16">
        <f>E49*D49*C49</f>
        <v>0</v>
      </c>
      <c r="G49" s="22"/>
    </row>
    <row r="50" spans="1:7" ht="24.9" customHeight="1" x14ac:dyDescent="0.25">
      <c r="A50" s="81" t="s">
        <v>40</v>
      </c>
      <c r="B50" s="82"/>
      <c r="C50" s="82"/>
      <c r="D50" s="82"/>
      <c r="E50" s="82"/>
      <c r="F50" s="17">
        <f>SUM(F47:F49)</f>
        <v>0</v>
      </c>
      <c r="G50" s="17"/>
    </row>
    <row r="51" spans="1:7" x14ac:dyDescent="0.25">
      <c r="A51" s="76"/>
      <c r="B51" s="77"/>
      <c r="C51" s="77"/>
      <c r="D51" s="77"/>
      <c r="E51" s="77"/>
      <c r="F51" s="77"/>
      <c r="G51" s="78"/>
    </row>
    <row r="52" spans="1:7" ht="26.4" x14ac:dyDescent="0.25">
      <c r="A52" s="73" t="s">
        <v>41</v>
      </c>
      <c r="B52" s="73" t="s">
        <v>2</v>
      </c>
      <c r="C52" s="13" t="s">
        <v>24</v>
      </c>
      <c r="D52" s="83" t="s">
        <v>25</v>
      </c>
      <c r="E52" s="84"/>
      <c r="F52" s="13" t="s">
        <v>26</v>
      </c>
      <c r="G52" s="73" t="s">
        <v>5</v>
      </c>
    </row>
    <row r="53" spans="1:7" ht="27.9" customHeight="1" x14ac:dyDescent="0.25">
      <c r="A53" s="54">
        <v>1</v>
      </c>
      <c r="B53" s="56" t="s">
        <v>90</v>
      </c>
      <c r="C53" s="52">
        <v>600</v>
      </c>
      <c r="D53" s="53">
        <v>14</v>
      </c>
      <c r="E53" s="57" t="s">
        <v>91</v>
      </c>
      <c r="F53" s="55">
        <f>C53*D53*E53</f>
        <v>8400</v>
      </c>
      <c r="G53" s="58" t="s">
        <v>92</v>
      </c>
    </row>
    <row r="54" spans="1:7" ht="27.9" customHeight="1" x14ac:dyDescent="0.25">
      <c r="A54" s="59">
        <v>2</v>
      </c>
      <c r="B54" s="60" t="s">
        <v>71</v>
      </c>
      <c r="C54" s="61"/>
      <c r="D54" s="62">
        <v>14</v>
      </c>
      <c r="E54" s="63" t="s">
        <v>81</v>
      </c>
      <c r="F54" s="55">
        <f>C54*D54*E54</f>
        <v>0</v>
      </c>
      <c r="G54" s="64"/>
    </row>
    <row r="55" spans="1:7" ht="27.9" customHeight="1" x14ac:dyDescent="0.25">
      <c r="A55" s="65">
        <v>3</v>
      </c>
      <c r="B55" s="60" t="s">
        <v>72</v>
      </c>
      <c r="C55" s="61"/>
      <c r="D55" s="62">
        <v>1</v>
      </c>
      <c r="E55" s="63">
        <v>1</v>
      </c>
      <c r="F55" s="55">
        <f>C55*D55*E55</f>
        <v>0</v>
      </c>
      <c r="G55" s="64" t="s">
        <v>73</v>
      </c>
    </row>
    <row r="56" spans="1:7" ht="24.9" customHeight="1" x14ac:dyDescent="0.25">
      <c r="A56" s="81" t="s">
        <v>41</v>
      </c>
      <c r="B56" s="82"/>
      <c r="C56" s="82"/>
      <c r="D56" s="82"/>
      <c r="E56" s="82"/>
      <c r="F56" s="17">
        <f>SUM(F53:F55)</f>
        <v>8400</v>
      </c>
      <c r="G56" s="17"/>
    </row>
    <row r="57" spans="1:7" x14ac:dyDescent="0.25">
      <c r="A57" s="76"/>
      <c r="B57" s="77"/>
      <c r="C57" s="77"/>
      <c r="D57" s="77"/>
      <c r="E57" s="77"/>
      <c r="F57" s="77"/>
      <c r="G57" s="78"/>
    </row>
    <row r="58" spans="1:7" ht="26.4" x14ac:dyDescent="0.25">
      <c r="A58" s="73" t="s">
        <v>48</v>
      </c>
      <c r="B58" s="73" t="s">
        <v>2</v>
      </c>
      <c r="C58" s="13" t="s">
        <v>24</v>
      </c>
      <c r="D58" s="83" t="s">
        <v>25</v>
      </c>
      <c r="E58" s="84"/>
      <c r="F58" s="13" t="s">
        <v>26</v>
      </c>
      <c r="G58" s="73" t="s">
        <v>5</v>
      </c>
    </row>
    <row r="59" spans="1:7" ht="27.9" customHeight="1" x14ac:dyDescent="0.25">
      <c r="A59" s="18">
        <v>1</v>
      </c>
      <c r="B59" s="21" t="s">
        <v>54</v>
      </c>
      <c r="C59" s="70"/>
      <c r="D59" s="86">
        <v>14</v>
      </c>
      <c r="E59" s="87"/>
      <c r="F59" s="20">
        <f>C59*D59</f>
        <v>0</v>
      </c>
      <c r="G59" s="48"/>
    </row>
    <row r="60" spans="1:7" ht="24.9" customHeight="1" x14ac:dyDescent="0.25">
      <c r="A60" s="81" t="s">
        <v>47</v>
      </c>
      <c r="B60" s="82"/>
      <c r="C60" s="82"/>
      <c r="D60" s="82"/>
      <c r="E60" s="82"/>
      <c r="F60" s="17">
        <f>SUM(F59)</f>
        <v>0</v>
      </c>
      <c r="G60" s="17"/>
    </row>
    <row r="61" spans="1:7" x14ac:dyDescent="0.25">
      <c r="A61" s="76"/>
      <c r="B61" s="77"/>
      <c r="C61" s="77"/>
      <c r="D61" s="77"/>
      <c r="E61" s="77"/>
      <c r="F61" s="77"/>
      <c r="G61" s="78"/>
    </row>
    <row r="62" spans="1:7" ht="26.4" x14ac:dyDescent="0.25">
      <c r="A62" s="73" t="s">
        <v>42</v>
      </c>
      <c r="B62" s="73" t="s">
        <v>2</v>
      </c>
      <c r="C62" s="13" t="s">
        <v>24</v>
      </c>
      <c r="D62" s="83" t="s">
        <v>25</v>
      </c>
      <c r="E62" s="84"/>
      <c r="F62" s="13" t="s">
        <v>26</v>
      </c>
      <c r="G62" s="73" t="s">
        <v>5</v>
      </c>
    </row>
    <row r="63" spans="1:7" s="42" customFormat="1" ht="53.25" customHeight="1" x14ac:dyDescent="0.25">
      <c r="A63" s="38">
        <v>1</v>
      </c>
      <c r="B63" s="45" t="s">
        <v>57</v>
      </c>
      <c r="C63" s="40">
        <v>0</v>
      </c>
      <c r="D63" s="79">
        <v>1</v>
      </c>
      <c r="E63" s="80"/>
      <c r="F63" s="40">
        <f>C63*D63</f>
        <v>0</v>
      </c>
      <c r="G63" s="44" t="s">
        <v>60</v>
      </c>
    </row>
    <row r="64" spans="1:7" ht="24.9" customHeight="1" x14ac:dyDescent="0.25">
      <c r="A64" s="81" t="s">
        <v>42</v>
      </c>
      <c r="B64" s="82"/>
      <c r="C64" s="82"/>
      <c r="D64" s="82"/>
      <c r="E64" s="82"/>
      <c r="F64" s="17">
        <f>SUM(F63:F63)</f>
        <v>0</v>
      </c>
      <c r="G64" s="17"/>
    </row>
    <row r="65" spans="1:7" x14ac:dyDescent="0.25">
      <c r="A65" s="76"/>
      <c r="B65" s="77"/>
      <c r="C65" s="77"/>
      <c r="D65" s="77"/>
      <c r="E65" s="77"/>
      <c r="F65" s="77"/>
      <c r="G65" s="78"/>
    </row>
    <row r="66" spans="1:7" ht="26.4" x14ac:dyDescent="0.25">
      <c r="A66" s="73" t="s">
        <v>43</v>
      </c>
      <c r="B66" s="73" t="s">
        <v>2</v>
      </c>
      <c r="C66" s="13" t="s">
        <v>24</v>
      </c>
      <c r="D66" s="83" t="s">
        <v>50</v>
      </c>
      <c r="E66" s="84"/>
      <c r="F66" s="13" t="s">
        <v>26</v>
      </c>
      <c r="G66" s="73" t="s">
        <v>5</v>
      </c>
    </row>
    <row r="67" spans="1:7" s="42" customFormat="1" ht="27.9" customHeight="1" x14ac:dyDescent="0.25">
      <c r="A67" s="38">
        <v>1</v>
      </c>
      <c r="B67" s="39" t="s">
        <v>55</v>
      </c>
      <c r="C67" s="71">
        <f>F26+F30+F35+F39+F44+F50+F56+F60+F64</f>
        <v>19368</v>
      </c>
      <c r="D67" s="85">
        <v>0.1</v>
      </c>
      <c r="E67" s="80"/>
      <c r="F67" s="46">
        <f>C67*D67</f>
        <v>1936.8000000000002</v>
      </c>
      <c r="G67" s="47" t="s">
        <v>63</v>
      </c>
    </row>
    <row r="68" spans="1:7" ht="24.9" customHeight="1" x14ac:dyDescent="0.25">
      <c r="A68" s="81" t="s">
        <v>44</v>
      </c>
      <c r="B68" s="82"/>
      <c r="C68" s="82"/>
      <c r="D68" s="82"/>
      <c r="E68" s="82"/>
      <c r="F68" s="37">
        <f>SUM(F67)</f>
        <v>1936.8000000000002</v>
      </c>
      <c r="G68" s="17"/>
    </row>
    <row r="69" spans="1:7" x14ac:dyDescent="0.25">
      <c r="A69" s="76"/>
      <c r="B69" s="77"/>
      <c r="C69" s="77"/>
      <c r="D69" s="77"/>
      <c r="E69" s="77"/>
      <c r="F69" s="77"/>
      <c r="G69" s="78"/>
    </row>
  </sheetData>
  <mergeCells count="69">
    <mergeCell ref="A68:E68"/>
    <mergeCell ref="A69:G69"/>
    <mergeCell ref="D62:E62"/>
    <mergeCell ref="D63:E63"/>
    <mergeCell ref="A64:E64"/>
    <mergeCell ref="A65:G65"/>
    <mergeCell ref="D66:E66"/>
    <mergeCell ref="D67:E67"/>
    <mergeCell ref="A61:G61"/>
    <mergeCell ref="D47:E47"/>
    <mergeCell ref="D48:E48"/>
    <mergeCell ref="D49:E49"/>
    <mergeCell ref="A50:E50"/>
    <mergeCell ref="A51:G51"/>
    <mergeCell ref="D52:E52"/>
    <mergeCell ref="A56:E56"/>
    <mergeCell ref="A57:G57"/>
    <mergeCell ref="D58:E58"/>
    <mergeCell ref="D59:E59"/>
    <mergeCell ref="A60:E60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北京海湾半山</vt:lpstr>
      <vt:lpstr>天津恒大酒店</vt:lpstr>
      <vt:lpstr>CLUB-MED</vt:lpstr>
      <vt:lpstr>'CLUB-MED'!Print_Area</vt:lpstr>
      <vt:lpstr>北京海湾半山!Print_Area</vt:lpstr>
      <vt:lpstr>天津恒大酒店!Print_Area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2019-09-09T08:20:45Z</dcterms:modified>
</cp:coreProperties>
</file>