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<sst xmlns="http://schemas.openxmlformats.org/spreadsheetml/2006/main" count="113" uniqueCount="91">
  <si>
    <t>【借款报销单】</t>
  </si>
  <si>
    <t>团号：HMZA-230415-BLL686</t>
  </si>
  <si>
    <t>会议日期：4.15-4.21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</si>
  <si>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</si>
  <si>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</si>
  <si>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</si>
  <si>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</si>
  <si>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</si>
  <si>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</si>
  <si>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</si>
  <si>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</si>
  <si>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</si>
  <si>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</si>
  <si>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</si>
  <si>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</si>
  <si>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</si>
  <si>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</si>
  <si>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</si>
  <si>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</si>
  <si>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</si>
  <si>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</si>
  <si>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</si>
  <si>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</si>
  <si>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</si>
  <si>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</si>
  <si>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</si>
  <si>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</si>
  <si>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</si>
  <si>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</si>
  <si>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</si>
  <si>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</si>
  <si>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</si>
  <si>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</si>
  <si>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</si>
  <si>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</si>
  <si>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</si>
  <si>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</si>
  <si>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</si>
  <si>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</si>
  <si>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</si>
  <si>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</si>
  <si>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</si>
  <si>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打车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</si>
  <si>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</si>
  <si>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</si>
  <si>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</si>
  <si>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</si>
  <si>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</si>
  <si>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</si>
  <si>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</si>
  <si>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</si>
  <si>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</si>
  <si>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</si>
  <si>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</si>
  <si>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</si>
  <si>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</si>
  <si>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</si>
  <si>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</si>
  <si>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</si>
  <si>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</si>
  <si>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</si>
  <si>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北京</t>
  </si>
  <si>
    <t>部门:</t>
  </si>
  <si>
    <t>企划部</t>
  </si>
  <si>
    <t>发生日期:</t>
  </si>
  <si>
    <t>4月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</si>
  <si>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</si>
  <si>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</si>
  <si>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</si>
  <si>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</si>
  <si>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</si>
  <si>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</si>
  <si>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</si>
  <si>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</si>
  <si>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</si>
  <si>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</si>
  <si>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</si>
  <si>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郭燕雷打车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</si>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</sst>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1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3" fillId="3" borderId="3" xfId="51" applyFont="1" applyFill="1" applyBorder="1" applyAlignment="1">
      <alignment horizontal="center" vertical="center"/>
    </xf>
    <xf numFmtId="0" fontId="3" fillId="3" borderId="12" xfId="51" applyFont="1" applyFill="1" applyBorder="1" applyAlignment="1">
      <alignment horizontal="center" vertical="center"/>
    </xf>
    <xf numFmtId="0" fontId="3" fillId="3" borderId="4" xfId="51" applyFont="1" applyFill="1" applyBorder="1" applyAlignment="1">
      <alignment horizontal="center" vertical="center"/>
    </xf>
    <xf numFmtId="0" fontId="3" fillId="3" borderId="13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4" xfId="51" applyFont="1" applyFill="1" applyBorder="1" applyAlignment="1">
      <alignment horizontal="center" vertical="center"/>
    </xf>
    <xf numFmtId="0" fontId="4" fillId="0" borderId="15" xfId="51" applyFont="1" applyBorder="1" applyAlignment="1">
      <alignment horizontal="center" vertical="center"/>
    </xf>
    <xf numFmtId="177" fontId="4" fillId="0" borderId="8" xfId="51" applyNumberFormat="1" applyFont="1" applyBorder="1" applyAlignment="1">
      <alignment horizontal="center" vertical="center"/>
    </xf>
    <xf numFmtId="178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31" fontId="3" fillId="2" borderId="0" xfId="51" applyNumberFormat="1" applyFont="1" applyFill="1" applyBorder="1" applyAlignment="1">
      <alignment horizontal="center" vertical="center"/>
    </xf>
    <xf numFmtId="0" fontId="3" fillId="0" borderId="5" xfId="51" applyFont="1" applyFill="1" applyBorder="1">
      <alignment vertical="center"/>
    </xf>
    <xf numFmtId="0" fontId="3" fillId="2" borderId="13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vertical="center"/>
    </xf>
    <xf numFmtId="177" fontId="4" fillId="0" borderId="6" xfId="51" applyNumberFormat="1" applyFont="1" applyBorder="1" applyAlignment="1">
      <alignment horizontal="center" vertical="center"/>
    </xf>
    <xf numFmtId="177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 applyAlignment="1">
      <alignment vertical="center"/>
    </xf>
    <xf numFmtId="178" fontId="3" fillId="0" borderId="0" xfId="51" applyNumberFormat="1" applyFont="1" applyBorder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4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center" vertical="center"/>
    </xf>
    <xf numFmtId="40" fontId="7" fillId="7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40" fontId="6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9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70" zoomScaleNormal="70" workbookViewId="0">
      <selection activeCell="J48" sqref="J48:J57"/>
    </sheetView>
  </sheetViews>
  <sheetFormatPr defaultColWidth="9" defaultRowHeight="21" customHeight="1"/>
  <cols>
    <col min="1" max="1" width="9" style="58"/>
    <col min="2" max="2" width="16.6666666666667" customWidth="1"/>
    <col min="3" max="3" width="9.66666666666667" style="59" customWidth="1"/>
    <col min="5" max="6" width="10.6666666666667" customWidth="1"/>
    <col min="7" max="7" width="11.5" customWidth="1"/>
    <col min="8" max="8" width="13.1666666666667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>F9+G9</f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>F10+G10</f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>F11+G11</f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>F12+G12</f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0">SUM(G8:G12)</f>
        <v>0</v>
      </c>
      <c r="H13" s="74">
        <f t="shared" si="0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>F14+G14</f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1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>C17*D17</f>
        <v>0</v>
      </c>
      <c r="F17" s="70">
        <v>0</v>
      </c>
      <c r="G17" s="70">
        <v>0</v>
      </c>
      <c r="H17" s="70">
        <f>F17+G17</f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>F18+G18</f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>F19+G19</f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>F20+G20</f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2">SUM(D17)</f>
        <v>0</v>
      </c>
      <c r="E21" s="74">
        <f t="shared" si="2"/>
        <v>0</v>
      </c>
      <c r="F21" s="74">
        <f>SUM(F17:F20)</f>
        <v>0</v>
      </c>
      <c r="G21" s="74">
        <f t="shared" ref="G21:H21" si="3">SUM(G17:G20)</f>
        <v>0</v>
      </c>
      <c r="H21" s="74">
        <f t="shared" si="3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>C22*D22</f>
        <v>0</v>
      </c>
      <c r="F22" s="70">
        <v>0</v>
      </c>
      <c r="G22" s="70">
        <v>0</v>
      </c>
      <c r="H22" s="70">
        <f>F22+G22</f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>F23+G23</f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4">SUM(D22)</f>
        <v>0</v>
      </c>
      <c r="E24" s="74">
        <f t="shared" si="4"/>
        <v>0</v>
      </c>
      <c r="F24" s="74">
        <f>SUM(F22:F23)</f>
        <v>0</v>
      </c>
      <c r="G24" s="74">
        <f t="shared" ref="G24:H24" si="5">SUM(G22:G23)</f>
        <v>0</v>
      </c>
      <c r="H24" s="74">
        <f t="shared" si="5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0</v>
      </c>
      <c r="D25" s="77"/>
      <c r="E25" s="70">
        <f>C25*D25</f>
        <v>0</v>
      </c>
      <c r="F25" s="70">
        <v>0</v>
      </c>
      <c r="G25" s="70">
        <v>0</v>
      </c>
      <c r="H25" s="81">
        <v>0</v>
      </c>
      <c r="I25" s="91"/>
      <c r="J25" s="92" t="s">
        <v>28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1"/>
      <c r="J26" s="93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1"/>
      <c r="J27" s="93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1"/>
      <c r="J28" s="93"/>
    </row>
    <row r="29" s="57" customFormat="1" customHeight="1" spans="1:10">
      <c r="A29" s="72"/>
      <c r="B29" s="73" t="s">
        <v>29</v>
      </c>
      <c r="C29" s="74">
        <f>SUM(C25)</f>
        <v>0</v>
      </c>
      <c r="D29" s="74">
        <f>SUM(D25)</f>
        <v>0</v>
      </c>
      <c r="E29" s="74">
        <f>SUM(E25:E28)</f>
        <v>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4"/>
      <c r="J29" s="95"/>
    </row>
    <row r="30" customHeight="1" spans="1:10">
      <c r="A30" s="68">
        <v>6</v>
      </c>
      <c r="B30" s="69" t="s">
        <v>30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>F30+G30</f>
        <v>0</v>
      </c>
      <c r="I30" s="91"/>
      <c r="J30" s="92" t="s">
        <v>31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>F31+G31</f>
        <v>0</v>
      </c>
      <c r="I31" s="91"/>
      <c r="J31" s="97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>F32+G32</f>
        <v>0</v>
      </c>
      <c r="I32" s="91"/>
      <c r="J32" s="97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>F33+G33</f>
        <v>0</v>
      </c>
      <c r="I33" s="91"/>
      <c r="J33" s="97"/>
    </row>
    <row r="34" s="57" customFormat="1" customHeight="1" spans="1:10">
      <c r="A34" s="72"/>
      <c r="B34" s="73" t="s">
        <v>32</v>
      </c>
      <c r="C34" s="74">
        <f>SUM(C30)</f>
        <v>0</v>
      </c>
      <c r="D34" s="74">
        <f t="shared" ref="D34:E34" si="6">SUM(D30)</f>
        <v>0</v>
      </c>
      <c r="E34" s="74">
        <f t="shared" si="6"/>
        <v>0</v>
      </c>
      <c r="F34" s="74">
        <f>SUM(F30:F33)</f>
        <v>0</v>
      </c>
      <c r="G34" s="74">
        <f t="shared" ref="G34:H34" si="7">SUM(G30:G33)</f>
        <v>0</v>
      </c>
      <c r="H34" s="74">
        <f t="shared" si="7"/>
        <v>0</v>
      </c>
      <c r="I34" s="94"/>
      <c r="J34" s="98"/>
    </row>
    <row r="35" customHeight="1" spans="1:10">
      <c r="A35" s="68">
        <v>7</v>
      </c>
      <c r="B35" s="69" t="s">
        <v>33</v>
      </c>
      <c r="C35" s="70">
        <v>0</v>
      </c>
      <c r="D35" s="71"/>
      <c r="E35" s="70">
        <f>C35*D35</f>
        <v>0</v>
      </c>
      <c r="F35" s="70">
        <v>0</v>
      </c>
      <c r="G35" s="70">
        <v>0</v>
      </c>
      <c r="H35" s="70">
        <f>F35+G35</f>
        <v>0</v>
      </c>
      <c r="I35" s="91"/>
      <c r="J35" s="99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>F36+G36</f>
        <v>0</v>
      </c>
      <c r="I36" s="91"/>
      <c r="J36" s="100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v>0</v>
      </c>
      <c r="I37" s="91"/>
      <c r="J37" s="100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v>0</v>
      </c>
      <c r="I38" s="91"/>
      <c r="J38" s="100"/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v>0</v>
      </c>
      <c r="I39" s="91"/>
      <c r="J39" s="100"/>
    </row>
    <row r="40" s="57" customFormat="1" customHeight="1" spans="1:10">
      <c r="A40" s="72"/>
      <c r="B40" s="73" t="s">
        <v>34</v>
      </c>
      <c r="C40" s="74">
        <f>SUM(C35)</f>
        <v>0</v>
      </c>
      <c r="D40" s="74">
        <f t="shared" ref="D40:E40" si="8">SUM(D35)</f>
        <v>0</v>
      </c>
      <c r="E40" s="74">
        <f t="shared" si="8"/>
        <v>0</v>
      </c>
      <c r="F40" s="74">
        <f>SUM(F35:F39)</f>
        <v>0</v>
      </c>
      <c r="G40" s="74">
        <f>SUM(G35:G39)</f>
        <v>0</v>
      </c>
      <c r="H40" s="74">
        <f>SUM(H35:H39)</f>
        <v>0</v>
      </c>
      <c r="I40" s="94"/>
      <c r="J40" s="101"/>
    </row>
    <row r="41" customHeight="1" spans="1:10">
      <c r="A41" s="68">
        <v>8</v>
      </c>
      <c r="B41" s="69" t="s">
        <v>35</v>
      </c>
      <c r="C41" s="70">
        <v>0</v>
      </c>
      <c r="D41" s="71"/>
      <c r="E41" s="70">
        <f>C41*D41</f>
        <v>0</v>
      </c>
      <c r="F41" s="70">
        <v>0</v>
      </c>
      <c r="G41" s="70">
        <v>0</v>
      </c>
      <c r="H41" s="70">
        <f>F41+G41</f>
        <v>0</v>
      </c>
      <c r="I41" s="91"/>
      <c r="J41" s="96" t="s">
        <v>36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>F42+G42</f>
        <v>0</v>
      </c>
      <c r="I42" s="91"/>
      <c r="J42" s="97"/>
    </row>
    <row r="43" s="57" customFormat="1" customHeight="1" spans="1:10">
      <c r="A43" s="72"/>
      <c r="B43" s="73" t="s">
        <v>37</v>
      </c>
      <c r="C43" s="74">
        <f>SUM(C41)</f>
        <v>0</v>
      </c>
      <c r="D43" s="74">
        <f t="shared" ref="D43:E43" si="9">SUM(D41)</f>
        <v>0</v>
      </c>
      <c r="E43" s="74">
        <f t="shared" si="9"/>
        <v>0</v>
      </c>
      <c r="F43" s="74">
        <f>SUM(F41:F42)</f>
        <v>0</v>
      </c>
      <c r="G43" s="74">
        <f t="shared" ref="G43:H43" si="10">SUM(G41:G42)</f>
        <v>0</v>
      </c>
      <c r="H43" s="74">
        <f t="shared" si="10"/>
        <v>0</v>
      </c>
      <c r="I43" s="94"/>
      <c r="J43" s="98"/>
    </row>
    <row r="44" customHeight="1" spans="1:10">
      <c r="A44" s="68">
        <v>9</v>
      </c>
      <c r="B44" s="69" t="s">
        <v>38</v>
      </c>
      <c r="C44" s="70">
        <v>0</v>
      </c>
      <c r="D44" s="71"/>
      <c r="E44" s="70">
        <f>C44*D44</f>
        <v>0</v>
      </c>
      <c r="F44" s="70">
        <v>0</v>
      </c>
      <c r="G44" s="70">
        <v>0</v>
      </c>
      <c r="H44" s="70">
        <f>F44+G44</f>
        <v>0</v>
      </c>
      <c r="I44" s="91"/>
      <c r="J44" s="92" t="s">
        <v>39</v>
      </c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>F45+G45</f>
        <v>0</v>
      </c>
      <c r="I45" s="91"/>
      <c r="J45" s="93"/>
    </row>
    <row r="46" customHeight="1" spans="1:10">
      <c r="A46" s="68"/>
      <c r="B46" s="69"/>
      <c r="C46" s="70"/>
      <c r="D46" s="71"/>
      <c r="E46" s="70"/>
      <c r="F46" s="70">
        <v>0</v>
      </c>
      <c r="G46" s="70">
        <v>0</v>
      </c>
      <c r="H46" s="70">
        <f>F46+G46</f>
        <v>0</v>
      </c>
      <c r="I46" s="91"/>
      <c r="J46" s="93"/>
    </row>
    <row r="47" s="57" customFormat="1" customHeight="1" spans="1:10">
      <c r="A47" s="72"/>
      <c r="B47" s="73" t="s">
        <v>40</v>
      </c>
      <c r="C47" s="74">
        <f>SUM(C44)</f>
        <v>0</v>
      </c>
      <c r="D47" s="74">
        <f t="shared" ref="D47:E47" si="11">SUM(D44)</f>
        <v>0</v>
      </c>
      <c r="E47" s="74">
        <f t="shared" si="11"/>
        <v>0</v>
      </c>
      <c r="F47" s="74">
        <f>SUM(F44:F46)</f>
        <v>0</v>
      </c>
      <c r="G47" s="74">
        <f t="shared" ref="G47:H47" si="12">SUM(G44:G46)</f>
        <v>0</v>
      </c>
      <c r="H47" s="74">
        <f t="shared" si="12"/>
        <v>0</v>
      </c>
      <c r="I47" s="94"/>
      <c r="J47" s="95"/>
    </row>
    <row r="48" customHeight="1" spans="1:10">
      <c r="A48" s="75">
        <v>10</v>
      </c>
      <c r="B48" s="69" t="s">
        <v>41</v>
      </c>
      <c r="C48" s="70">
        <v>0</v>
      </c>
      <c r="D48" s="71"/>
      <c r="E48" s="70">
        <f>C48*D48</f>
        <v>0</v>
      </c>
      <c r="F48" s="70">
        <v>15.45</v>
      </c>
      <c r="G48" s="70">
        <v>0</v>
      </c>
      <c r="H48" s="70">
        <v>15.45</v>
      </c>
      <c r="I48" s="91" t="s">
        <v>42</v>
      </c>
      <c r="J48" s="99"/>
    </row>
    <row r="49" customHeight="1" spans="1:10">
      <c r="A49" s="82"/>
      <c r="B49" s="69"/>
      <c r="C49" s="70"/>
      <c r="D49" s="71"/>
      <c r="E49" s="70"/>
      <c r="F49" s="70">
        <v>18</v>
      </c>
      <c r="G49" s="70">
        <v>0</v>
      </c>
      <c r="H49" s="70">
        <v>18</v>
      </c>
      <c r="I49" s="91" t="s">
        <v>42</v>
      </c>
      <c r="J49" s="100"/>
    </row>
    <row r="50" customHeight="1" spans="1:10">
      <c r="A50" s="82"/>
      <c r="B50" s="69"/>
      <c r="C50" s="70"/>
      <c r="D50" s="71"/>
      <c r="E50" s="70"/>
      <c r="F50" s="70">
        <v>12</v>
      </c>
      <c r="G50" s="70">
        <v>0</v>
      </c>
      <c r="H50" s="70">
        <v>12</v>
      </c>
      <c r="I50" s="91" t="s">
        <v>43</v>
      </c>
      <c r="J50" s="100"/>
    </row>
    <row r="51" customHeight="1" spans="1:10">
      <c r="A51" s="82"/>
      <c r="B51" s="69"/>
      <c r="C51" s="70"/>
      <c r="D51" s="71"/>
      <c r="E51" s="70"/>
      <c r="F51" s="70">
        <v>14</v>
      </c>
      <c r="G51" s="70">
        <v>0</v>
      </c>
      <c r="H51" s="70">
        <v>14</v>
      </c>
      <c r="I51" s="91" t="s">
        <v>43</v>
      </c>
      <c r="J51" s="100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v>0</v>
      </c>
      <c r="I52" s="91"/>
      <c r="J52" s="100"/>
    </row>
    <row r="53" customHeight="1" spans="1:10">
      <c r="A53" s="82"/>
      <c r="B53" s="69"/>
      <c r="C53" s="70"/>
      <c r="D53" s="71"/>
      <c r="E53" s="70"/>
      <c r="F53" s="70">
        <v>0</v>
      </c>
      <c r="G53" s="70">
        <v>0</v>
      </c>
      <c r="H53" s="70">
        <v>0</v>
      </c>
      <c r="I53" s="91"/>
      <c r="J53" s="100"/>
    </row>
    <row r="54" customHeight="1" spans="1:10">
      <c r="A54" s="82"/>
      <c r="B54" s="69"/>
      <c r="C54" s="70"/>
      <c r="D54" s="71"/>
      <c r="E54" s="70"/>
      <c r="F54" s="70">
        <v>0</v>
      </c>
      <c r="G54" s="70">
        <v>0</v>
      </c>
      <c r="H54" s="70">
        <v>0</v>
      </c>
      <c r="I54" s="91"/>
      <c r="J54" s="100"/>
    </row>
    <row r="55" customHeight="1" spans="1:10">
      <c r="A55" s="82"/>
      <c r="B55" s="69"/>
      <c r="C55" s="70"/>
      <c r="D55" s="71"/>
      <c r="E55" s="70"/>
      <c r="F55" s="70">
        <v>0</v>
      </c>
      <c r="G55" s="70">
        <v>0</v>
      </c>
      <c r="H55" s="70">
        <v>0</v>
      </c>
      <c r="I55" s="91"/>
      <c r="J55" s="100"/>
    </row>
    <row r="56" customHeight="1" spans="1:10">
      <c r="A56" s="78"/>
      <c r="B56" s="69"/>
      <c r="C56" s="70"/>
      <c r="D56" s="71"/>
      <c r="E56" s="70"/>
      <c r="F56" s="70">
        <v>0</v>
      </c>
      <c r="G56" s="70">
        <v>0</v>
      </c>
      <c r="H56" s="70">
        <v>0</v>
      </c>
      <c r="I56" s="91"/>
      <c r="J56" s="100"/>
    </row>
    <row r="57" s="57" customFormat="1" customHeight="1" spans="1:10">
      <c r="A57" s="72"/>
      <c r="B57" s="73" t="s">
        <v>44</v>
      </c>
      <c r="C57" s="74">
        <f>SUM(C48)</f>
        <v>0</v>
      </c>
      <c r="D57" s="74">
        <f t="shared" ref="D57:E57" si="13">SUM(D48)</f>
        <v>0</v>
      </c>
      <c r="E57" s="74">
        <f t="shared" si="13"/>
        <v>0</v>
      </c>
      <c r="F57" s="74">
        <f>SUM(F48:F56)</f>
        <v>59.45</v>
      </c>
      <c r="G57" s="74">
        <f>SUM(G48:G56)</f>
        <v>0</v>
      </c>
      <c r="H57" s="74">
        <f>SUM(H48:H56)</f>
        <v>59.45</v>
      </c>
      <c r="I57" s="94"/>
      <c r="J57" s="101"/>
    </row>
    <row r="58" customHeight="1" spans="1:10">
      <c r="A58" s="72"/>
      <c r="B58" s="73" t="s">
        <v>45</v>
      </c>
      <c r="C58" s="74">
        <f t="shared" ref="C58:H58" si="14">SUM(C57,C47,C43,C40,C34,C29,C24,C21,C16,C13)</f>
        <v>0</v>
      </c>
      <c r="D58" s="74">
        <f t="shared" si="14"/>
        <v>0</v>
      </c>
      <c r="E58" s="74">
        <f t="shared" si="14"/>
        <v>0</v>
      </c>
      <c r="F58" s="74">
        <f t="shared" si="14"/>
        <v>59.45</v>
      </c>
      <c r="G58" s="74">
        <f t="shared" si="14"/>
        <v>0</v>
      </c>
      <c r="H58" s="74">
        <f t="shared" si="14"/>
        <v>59.45</v>
      </c>
      <c r="I58" s="94"/>
      <c r="J58" s="102"/>
    </row>
    <row r="62" customHeight="1" spans="1:9">
      <c r="A62" s="85" t="s">
        <v>46</v>
      </c>
      <c r="B62" s="86"/>
      <c r="C62" s="87" t="s">
        <v>47</v>
      </c>
      <c r="D62" s="87"/>
      <c r="E62" s="87" t="s">
        <v>48</v>
      </c>
      <c r="F62" s="87"/>
      <c r="G62" s="87" t="s">
        <v>49</v>
      </c>
      <c r="H62" s="87"/>
      <c r="I62" s="103" t="s">
        <v>50</v>
      </c>
    </row>
    <row r="63" customHeight="1" spans="1:9">
      <c r="A63" s="88">
        <f>E58</f>
        <v>0</v>
      </c>
      <c r="B63" s="89"/>
      <c r="C63" s="89">
        <f>H58</f>
        <v>59.45</v>
      </c>
      <c r="D63" s="89"/>
      <c r="E63" s="89">
        <f>F58</f>
        <v>59.45</v>
      </c>
      <c r="F63" s="89"/>
      <c r="G63" s="89">
        <f>G58</f>
        <v>0</v>
      </c>
      <c r="H63" s="89"/>
      <c r="I63" s="104">
        <v>0</v>
      </c>
    </row>
    <row r="65" customHeight="1" spans="1:9">
      <c r="A65" s="105" t="s">
        <v>51</v>
      </c>
      <c r="B65" s="106"/>
      <c r="C65" s="107" t="s">
        <v>52</v>
      </c>
      <c r="D65" s="105"/>
      <c r="E65" s="105" t="s">
        <v>53</v>
      </c>
      <c r="F65" s="105"/>
      <c r="G65" s="105" t="s">
        <v>54</v>
      </c>
      <c r="H65" s="105"/>
      <c r="I65" s="106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28"/>
    <mergeCell ref="A30:A33"/>
    <mergeCell ref="A35:A39"/>
    <mergeCell ref="A41:A42"/>
    <mergeCell ref="A44:A46"/>
    <mergeCell ref="A48:A56"/>
    <mergeCell ref="B6:B7"/>
    <mergeCell ref="B8:B12"/>
    <mergeCell ref="B14:B15"/>
    <mergeCell ref="B17:B20"/>
    <mergeCell ref="B22:B23"/>
    <mergeCell ref="B25:B28"/>
    <mergeCell ref="B30:B33"/>
    <mergeCell ref="B35:B39"/>
    <mergeCell ref="B41:B42"/>
    <mergeCell ref="B44:B46"/>
    <mergeCell ref="B48:B56"/>
    <mergeCell ref="C8:C12"/>
    <mergeCell ref="C14:C15"/>
    <mergeCell ref="C17:C20"/>
    <mergeCell ref="C22:C23"/>
    <mergeCell ref="C25:C28"/>
    <mergeCell ref="C30:C33"/>
    <mergeCell ref="C35:C39"/>
    <mergeCell ref="C41:C42"/>
    <mergeCell ref="C44:C46"/>
    <mergeCell ref="C48:C56"/>
    <mergeCell ref="D8:D12"/>
    <mergeCell ref="D14:D15"/>
    <mergeCell ref="D17:D20"/>
    <mergeCell ref="D22:D23"/>
    <mergeCell ref="D25:D28"/>
    <mergeCell ref="D30:D33"/>
    <mergeCell ref="D35:D39"/>
    <mergeCell ref="D41:D42"/>
    <mergeCell ref="D44:D46"/>
    <mergeCell ref="D48:D56"/>
    <mergeCell ref="E8:E12"/>
    <mergeCell ref="E14:E15"/>
    <mergeCell ref="E17:E20"/>
    <mergeCell ref="E22:E23"/>
    <mergeCell ref="E25:E28"/>
    <mergeCell ref="E30:E33"/>
    <mergeCell ref="E35:E39"/>
    <mergeCell ref="E41:E42"/>
    <mergeCell ref="E44:E46"/>
    <mergeCell ref="E48:E56"/>
    <mergeCell ref="J4:J5"/>
    <mergeCell ref="J6:J7"/>
    <mergeCell ref="J8:J13"/>
    <mergeCell ref="J14:J16"/>
    <mergeCell ref="J17:J21"/>
    <mergeCell ref="J22:J24"/>
    <mergeCell ref="J25:J29"/>
    <mergeCell ref="J30:J34"/>
    <mergeCell ref="J35:J40"/>
    <mergeCell ref="J41:J43"/>
    <mergeCell ref="J44:J47"/>
    <mergeCell ref="J48:J57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topLeftCell="A23" workbookViewId="0">
      <selection activeCell="J7" sqref="J7:K7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41"/>
    </row>
    <row r="6" ht="20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42"/>
    </row>
    <row r="7" ht="20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67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" customHeight="1" spans="2:11">
      <c r="B11" s="22">
        <v>1</v>
      </c>
      <c r="C11" s="23"/>
      <c r="D11" s="24" t="s">
        <v>74</v>
      </c>
      <c r="E11" s="25" t="s">
        <v>75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76</v>
      </c>
      <c r="F15" s="26"/>
      <c r="G15" s="27">
        <v>129.99</v>
      </c>
      <c r="H15" s="27">
        <v>129.99</v>
      </c>
      <c r="I15" s="47">
        <v>0</v>
      </c>
      <c r="J15" s="48"/>
      <c r="K15" s="49" t="s">
        <v>77</v>
      </c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78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79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80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45</v>
      </c>
      <c r="C30" s="35"/>
      <c r="D30" s="35"/>
      <c r="E30" s="35"/>
      <c r="F30" s="20"/>
      <c r="G30" s="36">
        <f>SUM(G11:G29)</f>
        <v>129.99</v>
      </c>
      <c r="H30" s="36">
        <f>SUM(H11:H29)</f>
        <v>129.99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71</v>
      </c>
      <c r="C32" s="21"/>
      <c r="D32" s="21"/>
      <c r="E32" s="21"/>
      <c r="F32" s="21"/>
      <c r="G32" s="21" t="s">
        <v>81</v>
      </c>
      <c r="H32" s="21"/>
      <c r="I32" s="21"/>
      <c r="J32" s="21"/>
      <c r="K32" s="21" t="s">
        <v>82</v>
      </c>
    </row>
    <row r="33" ht="20" customHeight="1" spans="2:11">
      <c r="B33" s="37">
        <f>H30</f>
        <v>129.99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129.99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83</v>
      </c>
      <c r="C35" s="16"/>
      <c r="D35" s="16" t="s">
        <v>84</v>
      </c>
      <c r="E35" s="16"/>
      <c r="F35" s="16" t="s">
        <v>52</v>
      </c>
      <c r="G35" s="16" t="s">
        <v>85</v>
      </c>
      <c r="H35" s="16"/>
      <c r="I35" s="16"/>
      <c r="J35" s="16" t="s">
        <v>54</v>
      </c>
      <c r="K35" s="16"/>
    </row>
    <row r="38" ht="17.4" spans="1:11">
      <c r="A38" s="2" t="s">
        <v>86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56</v>
      </c>
      <c r="E40" s="6"/>
      <c r="F40" s="7" t="str">
        <f>F5</f>
        <v>郭燕雷</v>
      </c>
      <c r="G40" s="7"/>
      <c r="H40" s="6" t="s">
        <v>58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60</v>
      </c>
      <c r="E41" s="10"/>
      <c r="F41" s="11"/>
      <c r="G41" s="11"/>
      <c r="H41" s="10" t="s">
        <v>62</v>
      </c>
      <c r="I41" s="9"/>
      <c r="J41" s="11"/>
      <c r="K41" s="42"/>
    </row>
    <row r="42" ht="20" customHeight="1" spans="2:11">
      <c r="B42" s="8"/>
      <c r="C42" s="9"/>
      <c r="D42" s="10" t="s">
        <v>64</v>
      </c>
      <c r="E42" s="10"/>
      <c r="F42" s="11"/>
      <c r="G42" s="11"/>
      <c r="H42" s="10" t="s">
        <v>66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67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87</v>
      </c>
      <c r="E45" s="33" t="s">
        <v>88</v>
      </c>
      <c r="F45" s="33"/>
      <c r="G45" s="27" t="s">
        <v>89</v>
      </c>
      <c r="H45" s="27" t="s">
        <v>90</v>
      </c>
      <c r="I45" s="27" t="s">
        <v>45</v>
      </c>
      <c r="J45" s="27"/>
      <c r="K45" s="55" t="s">
        <v>73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45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83</v>
      </c>
      <c r="C49" s="16"/>
      <c r="D49" s="16"/>
      <c r="E49" s="16"/>
      <c r="F49" s="16" t="s">
        <v>52</v>
      </c>
      <c r="G49" s="16" t="s">
        <v>85</v>
      </c>
      <c r="H49" s="16"/>
      <c r="I49" s="16"/>
      <c r="J49" s="16" t="s">
        <v>54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WPS_1568252346</cp:lastModifiedBy>
  <dcterms:created xsi:type="dcterms:W3CDTF">2014-04-15T16:52:00Z</dcterms:created>
  <cp:lastPrinted>2019-05-27T15:18:00Z</cp:lastPrinted>
  <dcterms:modified xsi:type="dcterms:W3CDTF">2023-05-05T07:06:05Z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D2C97A2CB8F74C40BCDCF0D1AD5E0274_13</vt:lpwstr>
  </property>
</Properties>
</file>