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<sst xmlns="http://schemas.openxmlformats.org/spreadsheetml/2006/main" count="105">
  <si>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</si>
  <si>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</si>
  <si>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</si>
  <si>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</si>
  <si>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</si>
  <si>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</si>
  <si>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</si>
  <si>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</si>
  <si>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</si>
  <si>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</si>
  <si>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</si>
  <si>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</si>
  <si>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</si>
  <si>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</si>
  <si>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</si>
  <si>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</si>
  <si>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</si>
  <si>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</si>
  <si>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</si>
  <si>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</si>
  <si>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</si>
  <si>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</si>
  <si>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</si>
  <si>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</si>
  <si>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</si>
  <si>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</si>
  <si>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</si>
  <si>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</si>
  <si>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</si>
  <si>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</si>
  <si>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</si>
  <si>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</si>
  <si>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</si>
  <si>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</si>
  <si>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</si>
  <si>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</si>
  <si>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</si>
  <si>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</si>
  <si>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</si>
  <si>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</si>
  <si>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</si>
  <si>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</si>
  <si>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</si>
  <si>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</si>
  <si>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</si>
  <si>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</si>
  <si>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</si>
  <si>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</si>
  <si>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</si>
  <si>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</si>
  <si>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</si>
  <si>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</si>
  <si>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</si>
  <si>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</si>
  <si>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</si>
  <si>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</si>
  <si>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</si>
  <si>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</si>
  <si>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</si>
  <si>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</si>
  <si>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北京、广州</t>
  </si>
  <si>
    <t>部门:</t>
  </si>
  <si>
    <t>会奖六部</t>
  </si>
  <si>
    <t>发生日期:</t>
  </si>
  <si>
    <t>2018-11-13 至 2018-11-17</t>
  </si>
  <si>
    <t>报销日期:</t>
  </si>
  <si>
    <t>团号:</t>
  </si>
  <si>
    <t>HMEA-181113-STY200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</si>
  <si>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</si>
  <si>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</si>
  <si>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</si>
  <si>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</si>
  <si>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</si>
  <si>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</si>
  <si>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</si>
  <si>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</si>
  <si>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</si>
  <si>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</si>
  <si>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11.13 家-机场</t>
  </si>
  <si>
    <t>11.14 酒店-机场</t>
  </si>
  <si>
    <t>11.14 机场-酒店</t>
  </si>
  <si>
    <t>11.15 酒店-机场</t>
  </si>
  <si>
    <t>11.17 酒店-机场</t>
  </si>
  <si>
    <t>11.17 机场-家</t>
  </si>
  <si>
    <t>11.13 家-机场 过路费</t>
  </si>
  <si>
    <t>11.14 酒店-机场 过路费</t>
  </si>
  <si>
    <t>11.14 机场-酒店 过路费</t>
  </si>
  <si>
    <t>11.15 酒店-机场 过路费</t>
  </si>
  <si>
    <t>11.17 酒店-机场 过路费</t>
  </si>
  <si>
    <t>餐费</t>
  </si>
  <si>
    <t>11.13 杨宗霖 任宏迪 晚餐</t>
  </si>
  <si>
    <t>11.14 杨宗霖午餐</t>
  </si>
  <si>
    <t>11.15 杨宗霖午餐</t>
  </si>
  <si>
    <t>11.16 杨宗霖 午餐</t>
  </si>
  <si>
    <t>打印机硒鼓</t>
  </si>
  <si>
    <t>打印大巴车证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</si>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</sst>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56" sqref="J56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1096.15</v>
      </c>
      <c r="G8" s="66">
        <v>0</v>
      </c>
      <c r="H8" s="66">
        <f t="shared" ref="H8:H45" si="0">F8+G8</f>
        <v>1096.15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1096.15</v>
      </c>
      <c r="G13" s="70">
        <f t="shared" ref="G13:H13" si="1">SUM(G8:G12)</f>
        <v>0</v>
      </c>
      <c r="H13" s="70">
        <f t="shared" si="1"/>
        <v>1096.15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1859.7</v>
      </c>
      <c r="G22" s="66">
        <v>0</v>
      </c>
      <c r="H22" s="66">
        <f t="shared" si="0"/>
        <v>1859.7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1859.7</v>
      </c>
      <c r="G24" s="70">
        <f t="shared" ref="G24:H24" si="7">SUM(G22:G23)</f>
        <v>0</v>
      </c>
      <c r="H24" s="70">
        <f t="shared" si="7"/>
        <v>1859.7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49</v>
      </c>
      <c r="H25" s="66">
        <f t="shared" si="0"/>
        <v>49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149.86</v>
      </c>
      <c r="G26" s="66">
        <v>0</v>
      </c>
      <c r="H26" s="66">
        <f t="shared" ref="H26" si="8">F26+G26</f>
        <v>149.86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149.86</v>
      </c>
      <c r="G27" s="70">
        <f>SUM(G25:G26)</f>
        <v>49</v>
      </c>
      <c r="H27" s="70">
        <f>SUM(H25:H26)</f>
        <v>198.86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3105.71</v>
      </c>
      <c r="G53" s="70">
        <f t="shared" si="21"/>
        <v>49</v>
      </c>
      <c r="H53" s="70">
        <f t="shared" si="21"/>
        <v>3154.71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3154.71</v>
      </c>
      <c r="D58" s="82"/>
      <c r="E58" s="82">
        <f>F53</f>
        <v>3105.71</v>
      </c>
      <c r="F58" s="82"/>
      <c r="G58" s="82">
        <f>G53</f>
        <v>49</v>
      </c>
      <c r="H58" s="82"/>
      <c r="I58" s="99">
        <f>A58-C58</f>
        <v>-3154.71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22" workbookViewId="0">
      <selection activeCell="D41" sqref="D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11">
        <v>12.18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41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111.12</v>
      </c>
      <c r="H12" s="26">
        <v>111.12</v>
      </c>
      <c r="I12" s="43"/>
      <c r="J12" s="44"/>
      <c r="K12" s="45" t="s">
        <v>78</v>
      </c>
    </row>
    <row r="13" ht="20.1" customHeight="1" spans="2:11">
      <c r="B13" s="23"/>
      <c r="C13" s="24"/>
      <c r="D13" s="27"/>
      <c r="E13" s="23"/>
      <c r="F13" s="24"/>
      <c r="G13" s="26">
        <v>145.46</v>
      </c>
      <c r="H13" s="26">
        <v>145.46</v>
      </c>
      <c r="I13" s="43"/>
      <c r="J13" s="44"/>
      <c r="K13" s="45" t="s">
        <v>79</v>
      </c>
    </row>
    <row r="14" ht="20.1" customHeight="1" spans="2:11">
      <c r="B14" s="23"/>
      <c r="C14" s="24"/>
      <c r="D14" s="27"/>
      <c r="E14" s="23"/>
      <c r="F14" s="24"/>
      <c r="G14" s="26">
        <v>131.05</v>
      </c>
      <c r="H14" s="26">
        <v>131.05</v>
      </c>
      <c r="I14" s="43"/>
      <c r="J14" s="44"/>
      <c r="K14" s="45" t="s">
        <v>80</v>
      </c>
    </row>
    <row r="15" ht="20.1" customHeight="1" spans="2:11">
      <c r="B15" s="23"/>
      <c r="C15" s="24"/>
      <c r="D15" s="27"/>
      <c r="E15" s="23"/>
      <c r="F15" s="24"/>
      <c r="G15" s="26">
        <v>143.88</v>
      </c>
      <c r="H15" s="26">
        <v>143.88</v>
      </c>
      <c r="I15" s="43"/>
      <c r="J15" s="44"/>
      <c r="K15" s="45" t="s">
        <v>81</v>
      </c>
    </row>
    <row r="16" ht="20.1" customHeight="1" spans="2:11">
      <c r="B16" s="23"/>
      <c r="C16" s="24"/>
      <c r="D16" s="27"/>
      <c r="E16" s="23"/>
      <c r="F16" s="24"/>
      <c r="G16" s="26">
        <v>139.13</v>
      </c>
      <c r="H16" s="26">
        <v>139.13</v>
      </c>
      <c r="I16" s="43"/>
      <c r="J16" s="44"/>
      <c r="K16" s="45" t="s">
        <v>82</v>
      </c>
    </row>
    <row r="17" ht="20.1" customHeight="1" spans="2:11">
      <c r="B17" s="23"/>
      <c r="C17" s="24"/>
      <c r="D17" s="27"/>
      <c r="E17" s="23"/>
      <c r="F17" s="24"/>
      <c r="G17" s="26">
        <v>86.44</v>
      </c>
      <c r="H17" s="26">
        <v>86.44</v>
      </c>
      <c r="I17" s="43"/>
      <c r="J17" s="44"/>
      <c r="K17" s="45" t="s">
        <v>83</v>
      </c>
    </row>
    <row r="18" ht="20.1" customHeight="1" spans="2:11">
      <c r="B18" s="23"/>
      <c r="C18" s="24"/>
      <c r="D18" s="27"/>
      <c r="E18" s="23"/>
      <c r="F18" s="24"/>
      <c r="G18" s="26">
        <v>5</v>
      </c>
      <c r="H18" s="26">
        <v>5</v>
      </c>
      <c r="I18" s="43"/>
      <c r="J18" s="44"/>
      <c r="K18" s="45" t="s">
        <v>84</v>
      </c>
    </row>
    <row r="19" ht="20.1" customHeight="1" spans="2:11">
      <c r="B19" s="23"/>
      <c r="C19" s="24"/>
      <c r="D19" s="27"/>
      <c r="E19" s="23"/>
      <c r="F19" s="24"/>
      <c r="G19" s="26">
        <v>15</v>
      </c>
      <c r="H19" s="26">
        <v>15</v>
      </c>
      <c r="I19" s="43"/>
      <c r="J19" s="44"/>
      <c r="K19" s="45" t="s">
        <v>85</v>
      </c>
    </row>
    <row r="20" ht="20.1" customHeight="1" spans="2:11">
      <c r="B20" s="23"/>
      <c r="C20" s="24"/>
      <c r="D20" s="27"/>
      <c r="E20" s="23"/>
      <c r="F20" s="24"/>
      <c r="G20" s="26">
        <v>15</v>
      </c>
      <c r="H20" s="26">
        <v>15</v>
      </c>
      <c r="I20" s="43"/>
      <c r="J20" s="44"/>
      <c r="K20" s="45" t="s">
        <v>86</v>
      </c>
    </row>
    <row r="21" ht="20.1" customHeight="1" spans="2:11">
      <c r="B21" s="23"/>
      <c r="C21" s="24"/>
      <c r="D21" s="27"/>
      <c r="E21" s="23"/>
      <c r="F21" s="24"/>
      <c r="G21" s="26">
        <v>15</v>
      </c>
      <c r="H21" s="26">
        <v>15</v>
      </c>
      <c r="I21" s="43"/>
      <c r="J21" s="44"/>
      <c r="K21" s="45" t="s">
        <v>87</v>
      </c>
    </row>
    <row r="22" ht="20.1" customHeight="1" spans="2:11">
      <c r="B22" s="23"/>
      <c r="C22" s="24"/>
      <c r="D22" s="27"/>
      <c r="E22" s="23"/>
      <c r="F22" s="24"/>
      <c r="G22" s="26">
        <v>15</v>
      </c>
      <c r="H22" s="26">
        <v>15</v>
      </c>
      <c r="I22" s="43"/>
      <c r="J22" s="44"/>
      <c r="K22" s="45" t="s">
        <v>88</v>
      </c>
    </row>
    <row r="23" ht="20.1" customHeight="1" spans="2:11">
      <c r="B23" s="23"/>
      <c r="C23" s="24"/>
      <c r="D23" s="27"/>
      <c r="E23" s="23"/>
      <c r="F23" s="24" t="s">
        <v>89</v>
      </c>
      <c r="G23" s="26">
        <v>114</v>
      </c>
      <c r="H23" s="26"/>
      <c r="I23" s="43"/>
      <c r="J23" s="44">
        <v>114</v>
      </c>
      <c r="K23" s="45" t="s">
        <v>90</v>
      </c>
    </row>
    <row r="24" ht="20.1" customHeight="1" spans="2:11">
      <c r="B24" s="23"/>
      <c r="C24" s="24"/>
      <c r="D24" s="27"/>
      <c r="E24" s="23"/>
      <c r="G24" s="26">
        <v>55.91</v>
      </c>
      <c r="H24" s="26">
        <v>55.91</v>
      </c>
      <c r="I24" s="43"/>
      <c r="J24" s="44"/>
      <c r="K24" s="45" t="s">
        <v>91</v>
      </c>
    </row>
    <row r="25" ht="20.1" customHeight="1" spans="2:11">
      <c r="B25" s="23"/>
      <c r="C25" s="24"/>
      <c r="D25" s="27"/>
      <c r="E25" s="23"/>
      <c r="F25" s="24"/>
      <c r="G25" s="26">
        <v>66.5</v>
      </c>
      <c r="H25" s="29"/>
      <c r="I25" s="43"/>
      <c r="J25" s="26">
        <v>66.5</v>
      </c>
      <c r="K25" s="45" t="s">
        <v>92</v>
      </c>
    </row>
    <row r="26" ht="20.1" customHeight="1" spans="2:11">
      <c r="B26" s="23"/>
      <c r="C26" s="24"/>
      <c r="D26" s="27"/>
      <c r="E26" s="23"/>
      <c r="F26" s="24"/>
      <c r="G26" s="26">
        <v>30</v>
      </c>
      <c r="H26" s="29"/>
      <c r="I26" s="43"/>
      <c r="J26" s="26">
        <v>30</v>
      </c>
      <c r="K26" s="45" t="s">
        <v>93</v>
      </c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>
        <v>120</v>
      </c>
      <c r="H27" s="26"/>
      <c r="I27" s="43">
        <v>120</v>
      </c>
      <c r="J27" s="44"/>
      <c r="K27" s="45" t="s">
        <v>94</v>
      </c>
    </row>
    <row r="28" ht="20.1" customHeight="1" spans="2:11">
      <c r="B28" s="23">
        <v>6</v>
      </c>
      <c r="C28" s="24"/>
      <c r="D28" s="27"/>
      <c r="E28" s="28"/>
      <c r="F28" s="28"/>
      <c r="G28" s="26">
        <v>45</v>
      </c>
      <c r="H28" s="26"/>
      <c r="I28" s="43">
        <v>45</v>
      </c>
      <c r="J28" s="44"/>
      <c r="K28" s="45" t="s">
        <v>95</v>
      </c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1253.49</v>
      </c>
      <c r="H30" s="32">
        <f>SUM(H11:H29)</f>
        <v>877.99</v>
      </c>
      <c r="I30" s="46">
        <f>SUM(I11:J29)</f>
        <v>375.5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71</v>
      </c>
      <c r="C32" s="22"/>
      <c r="D32" s="22"/>
      <c r="E32" s="22"/>
      <c r="F32" s="22"/>
      <c r="G32" s="22" t="s">
        <v>96</v>
      </c>
      <c r="H32" s="22"/>
      <c r="I32" s="22"/>
      <c r="J32" s="22"/>
      <c r="K32" s="22" t="s">
        <v>97</v>
      </c>
    </row>
    <row r="33" ht="20.1" customHeight="1" spans="2:11">
      <c r="B33" s="33">
        <f>H30</f>
        <v>877.99</v>
      </c>
      <c r="C33" s="33"/>
      <c r="D33" s="33"/>
      <c r="E33" s="33"/>
      <c r="F33" s="33"/>
      <c r="G33" s="33">
        <f>I30</f>
        <v>375.5</v>
      </c>
      <c r="H33" s="33"/>
      <c r="I33" s="33"/>
      <c r="J33" s="33"/>
      <c r="K33" s="50">
        <f>SUM(B33:J33)</f>
        <v>1253.49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98</v>
      </c>
      <c r="C35" s="17"/>
      <c r="D35" s="17"/>
      <c r="E35" s="17"/>
      <c r="F35" s="17" t="s">
        <v>51</v>
      </c>
      <c r="G35" s="17" t="s">
        <v>99</v>
      </c>
      <c r="H35" s="17"/>
      <c r="I35" s="17"/>
      <c r="J35" s="17" t="s">
        <v>53</v>
      </c>
      <c r="K35" s="17"/>
    </row>
    <row r="38" ht="18.75" spans="1:11">
      <c r="A38" s="2" t="s">
        <v>100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 t="s">
        <v>56</v>
      </c>
      <c r="G40" s="7"/>
      <c r="H40" s="6" t="s">
        <v>57</v>
      </c>
      <c r="I40" s="5"/>
      <c r="J40" s="7" t="s">
        <v>58</v>
      </c>
      <c r="K40" s="37"/>
    </row>
    <row r="41" ht="20.1" customHeight="1" spans="2:11">
      <c r="B41" s="8"/>
      <c r="C41" s="9"/>
      <c r="D41" s="10" t="s">
        <v>59</v>
      </c>
      <c r="E41" s="10"/>
      <c r="F41" s="11" t="s">
        <v>60</v>
      </c>
      <c r="G41" s="11"/>
      <c r="H41" s="10" t="s">
        <v>61</v>
      </c>
      <c r="I41" s="9"/>
      <c r="J41" s="11" t="s">
        <v>62</v>
      </c>
      <c r="K41" s="38"/>
    </row>
    <row r="42" ht="20.1" customHeight="1" spans="2:11">
      <c r="B42" s="8"/>
      <c r="C42" s="9"/>
      <c r="D42" s="10" t="s">
        <v>63</v>
      </c>
      <c r="E42" s="10"/>
      <c r="F42" s="12" t="s">
        <v>64</v>
      </c>
      <c r="G42" s="11"/>
      <c r="H42" s="10" t="s">
        <v>65</v>
      </c>
      <c r="I42" s="39"/>
      <c r="J42" s="11">
        <v>12.18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66</v>
      </c>
      <c r="I43" s="40"/>
      <c r="J43" s="41" t="s">
        <v>67</v>
      </c>
      <c r="K43" s="42"/>
    </row>
    <row r="44" ht="20.1" customHeight="1"/>
    <row r="45" ht="20.1" customHeight="1" spans="2:11">
      <c r="B45" s="28"/>
      <c r="C45" s="28"/>
      <c r="D45" s="34" t="s">
        <v>101</v>
      </c>
      <c r="E45" s="28" t="s">
        <v>102</v>
      </c>
      <c r="F45" s="28"/>
      <c r="G45" s="26" t="s">
        <v>103</v>
      </c>
      <c r="H45" s="26" t="s">
        <v>104</v>
      </c>
      <c r="I45" s="26" t="s">
        <v>44</v>
      </c>
      <c r="J45" s="26"/>
      <c r="K45" s="51" t="s">
        <v>73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98</v>
      </c>
      <c r="C50" s="17"/>
      <c r="D50" s="17"/>
      <c r="E50" s="17"/>
      <c r="F50" s="17" t="s">
        <v>51</v>
      </c>
      <c r="G50" s="17" t="s">
        <v>99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