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79A8A78-D84A-4C68-A43B-67F96711673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 concurrentCalc="0"/>
</workbook>
</file>

<file path=xl/calcChain.xml><?xml version="1.0" encoding="utf-8"?>
<calcChain xmlns="http://schemas.openxmlformats.org/spreadsheetml/2006/main">
  <c r="F59" i="3" l="1"/>
  <c r="F28" i="3"/>
  <c r="F21" i="3"/>
  <c r="F58" i="3"/>
  <c r="F46" i="3"/>
  <c r="F38" i="3"/>
  <c r="H16" i="3"/>
  <c r="H30" i="3"/>
  <c r="H31" i="3"/>
  <c r="H32" i="3"/>
  <c r="H33" i="3"/>
  <c r="H36" i="3"/>
  <c r="H38" i="3"/>
  <c r="H15" i="3"/>
  <c r="H21" i="3"/>
  <c r="H50" i="3"/>
  <c r="H51" i="3"/>
  <c r="H47" i="3"/>
  <c r="H48" i="3"/>
  <c r="H49" i="3"/>
  <c r="H42" i="3"/>
  <c r="H43" i="3"/>
  <c r="H44" i="3"/>
  <c r="H45" i="3"/>
  <c r="H46" i="3"/>
  <c r="H39" i="3"/>
  <c r="H40" i="3"/>
  <c r="H41" i="3"/>
  <c r="H27" i="3"/>
  <c r="H28" i="3"/>
  <c r="H59" i="3"/>
  <c r="C64" i="3"/>
  <c r="I64" i="3"/>
  <c r="G64" i="3"/>
  <c r="E64" i="3"/>
  <c r="A64" i="3"/>
  <c r="F11" i="3"/>
  <c r="F52" i="3"/>
  <c r="F14" i="3"/>
  <c r="H13" i="3"/>
  <c r="H52" i="3"/>
  <c r="H56" i="3"/>
  <c r="H55" i="3"/>
  <c r="G11" i="3"/>
  <c r="G58" i="3"/>
  <c r="H17" i="3"/>
  <c r="H18" i="3"/>
  <c r="H57" i="3"/>
  <c r="H35" i="3"/>
  <c r="H54" i="3"/>
  <c r="H53" i="3"/>
  <c r="G7" i="4"/>
  <c r="F7" i="4"/>
  <c r="F5" i="4"/>
  <c r="F4" i="4"/>
  <c r="H19" i="3"/>
  <c r="H24" i="3"/>
  <c r="H25" i="3"/>
  <c r="H34" i="3"/>
  <c r="H29" i="3"/>
  <c r="G28" i="3"/>
  <c r="H23" i="3"/>
  <c r="H26" i="3"/>
  <c r="H20" i="3"/>
  <c r="H22" i="3"/>
  <c r="H8" i="3"/>
  <c r="H9" i="3"/>
  <c r="H10" i="3"/>
  <c r="H37" i="3"/>
  <c r="G38" i="3"/>
  <c r="E52" i="3"/>
  <c r="E58" i="3"/>
  <c r="E50" i="3"/>
  <c r="E51" i="3"/>
  <c r="E47" i="3"/>
  <c r="E49" i="3"/>
  <c r="E42" i="3"/>
  <c r="E46" i="3"/>
  <c r="E39" i="3"/>
  <c r="E41" i="3"/>
  <c r="E29" i="3"/>
  <c r="E38" i="3"/>
  <c r="E22" i="3"/>
  <c r="E28" i="3"/>
  <c r="E15" i="3"/>
  <c r="E21" i="3"/>
  <c r="E12" i="3"/>
  <c r="E14" i="3"/>
  <c r="E8" i="3"/>
  <c r="E11" i="3"/>
  <c r="G51" i="3"/>
  <c r="G49" i="3"/>
  <c r="G46" i="3"/>
  <c r="G41" i="3"/>
  <c r="G21" i="3"/>
  <c r="G14" i="3"/>
  <c r="D58" i="3"/>
  <c r="D51" i="3"/>
  <c r="D59" i="3"/>
  <c r="D49" i="3"/>
  <c r="D46" i="3"/>
  <c r="D41" i="3"/>
  <c r="D38" i="3"/>
  <c r="D28" i="3"/>
  <c r="D21" i="3"/>
  <c r="D14" i="3"/>
  <c r="D11" i="3"/>
  <c r="C58" i="3"/>
  <c r="C51" i="3"/>
  <c r="C49" i="3"/>
  <c r="C46" i="3"/>
  <c r="C41" i="3"/>
  <c r="C38" i="3"/>
  <c r="C28" i="3"/>
  <c r="C21" i="3"/>
  <c r="C14" i="3"/>
  <c r="C11" i="3"/>
  <c r="F51" i="3"/>
  <c r="F49" i="3"/>
  <c r="F41" i="3"/>
  <c r="H12" i="3"/>
  <c r="H58" i="3"/>
  <c r="H14" i="3"/>
  <c r="G59" i="3"/>
  <c r="H11" i="3"/>
  <c r="C59" i="3"/>
  <c r="E59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<sst xmlns="http://schemas.openxmlformats.org/spreadsheetml/2006/main" count="56" uniqueCount="56">
  <si>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</si>
  <si>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</si>
  <si>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</si>
  <si>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</si>
  <si>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</si>
  <si>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</si>
  <si>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</si>
  <si>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</si>
  <si>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</si>
  <si>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</si>
  <si>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</si>
  <si>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</si>
  <si>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</si>
  <si>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</si>
  <si>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</si>
  <si>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</si>
  <si>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</si>
  <si>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</si>
  <si>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</si>
  <si>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</si>
  <si>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</si>
  <si>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</si>
  <si>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</si>
  <si>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</si>
  <si>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</si>
  <si>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</si>
  <si>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</si>
  <si>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</si>
  <si>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</si>
  <si>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</si>
  <si>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</si>
  <si>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</si>
  <si>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</si>
  <si>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</si>
  <si>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</si>
  <si>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</si>
  <si>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</si>
  <si>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</si>
  <si>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</si>
  <si>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</si>
  <si>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</si>
  <si>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</si>
  <si>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</si>
  <si>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</si>
  <si>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</si>
  <si>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</si>
  <si>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</si>
  <si>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</si>
  <si>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</si>
  <si>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</si>
  <si>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</si>
  <si>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</si>
  <si>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</si>
  <si>
    <t>高铁票</t>
    <phoneticPr fontId="9" type="noConversion"/>
  </si>
  <si>
    <t>住宿费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</si>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</sst>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47" zoomScale="80" zoomScaleNormal="80" workbookViewId="0">
      <selection activeCell="F60" sqref="F6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10000</v>
      </c>
      <c r="D8" s="49">
        <v>0</v>
      </c>
      <c r="E8" s="48">
        <f>C8*D8</f>
        <v>0</v>
      </c>
      <c r="F8" s="8">
        <v>8534</v>
      </c>
      <c r="G8" s="8">
        <v>0</v>
      </c>
      <c r="H8" s="8">
        <f>F8+G8</f>
        <v>8534</v>
      </c>
      <c r="I8" s="20" t="s">
        <v>53</v>
      </c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>F10+G10</f>
        <v>0</v>
      </c>
      <c r="I10" s="13"/>
      <c r="J10" s="42"/>
    </row>
    <row r="11" spans="1:12" s="1" customFormat="1" ht="21" customHeight="1" x14ac:dyDescent="0.25">
      <c r="A11" s="9"/>
      <c r="B11" s="10" t="s">
        <v>15</v>
      </c>
      <c r="C11" s="11">
        <f>SUM(C8)</f>
        <v>10000</v>
      </c>
      <c r="D11" s="11">
        <f>SUM(D8)</f>
        <v>0</v>
      </c>
      <c r="E11" s="11">
        <f>SUM(E8)</f>
        <v>0</v>
      </c>
      <c r="F11" s="11">
        <f>SUM(F8:F10)</f>
        <v>8534</v>
      </c>
      <c r="G11" s="11">
        <f>SUM(G8:G10)</f>
        <v>0</v>
      </c>
      <c r="H11" s="11">
        <f>SUM(H8:H10)</f>
        <v>8534</v>
      </c>
      <c r="I11" s="14"/>
      <c r="J11" s="43"/>
    </row>
    <row r="12" spans="1:12" ht="21" customHeight="1" x14ac:dyDescent="0.25">
      <c r="A12" s="27">
        <v>2</v>
      </c>
      <c r="B12" s="30" t="s">
        <v>51</v>
      </c>
      <c r="C12" s="33">
        <v>0</v>
      </c>
      <c r="D12" s="27">
        <v>0</v>
      </c>
      <c r="E12" s="33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1" t="s">
        <v>16</v>
      </c>
    </row>
    <row r="13" spans="1:12" ht="21" customHeight="1" x14ac:dyDescent="0.25">
      <c r="A13" s="29"/>
      <c r="B13" s="32"/>
      <c r="C13" s="35"/>
      <c r="D13" s="29"/>
      <c r="E13" s="35"/>
      <c r="F13" s="26">
        <v>0</v>
      </c>
      <c r="G13" s="8">
        <v>0</v>
      </c>
      <c r="H13" s="8">
        <f>F13+G13</f>
        <v>0</v>
      </c>
      <c r="I13" s="13"/>
      <c r="J13" s="42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F12+F13</f>
        <v>0</v>
      </c>
      <c r="G14" s="11">
        <f>SUM(G12:G13)</f>
        <v>0</v>
      </c>
      <c r="H14" s="11">
        <f>SUM(H12:H13)</f>
        <v>0</v>
      </c>
      <c r="I14" s="14"/>
      <c r="J14" s="43"/>
    </row>
    <row r="15" spans="1:12" ht="21" customHeight="1" x14ac:dyDescent="0.25">
      <c r="A15" s="53">
        <v>3</v>
      </c>
      <c r="B15" s="54" t="s">
        <v>17</v>
      </c>
      <c r="C15" s="48">
        <v>0</v>
      </c>
      <c r="D15" s="49">
        <v>0</v>
      </c>
      <c r="E15" s="48">
        <f>C15*D15</f>
        <v>0</v>
      </c>
      <c r="F15" s="8">
        <v>2400</v>
      </c>
      <c r="G15" s="8">
        <v>0</v>
      </c>
      <c r="H15" s="8">
        <f>F15+G15</f>
        <v>2400</v>
      </c>
      <c r="I15" s="13" t="s">
        <v>54</v>
      </c>
      <c r="J15" s="38" t="s">
        <v>18</v>
      </c>
    </row>
    <row r="16" spans="1:12" ht="21" customHeight="1" x14ac:dyDescent="0.25">
      <c r="A16" s="53"/>
      <c r="B16" s="54"/>
      <c r="C16" s="48"/>
      <c r="D16" s="49"/>
      <c r="E16" s="48"/>
      <c r="F16" s="8">
        <v>7092</v>
      </c>
      <c r="G16" s="8">
        <v>0</v>
      </c>
      <c r="H16" s="8">
        <f>F16+G16</f>
        <v>7092</v>
      </c>
      <c r="I16" s="13" t="s">
        <v>55</v>
      </c>
      <c r="J16" s="39"/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 t="shared" ref="H16:H20" si="0">F17</f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si="0"/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9492</v>
      </c>
      <c r="G21" s="11">
        <f>SUM(G15:G20)</f>
        <v>0</v>
      </c>
      <c r="H21" s="11">
        <f>SUM(H15:H20)</f>
        <v>9492</v>
      </c>
      <c r="I21" s="14"/>
      <c r="J21" s="40"/>
    </row>
    <row r="22" spans="1:10" ht="21" customHeight="1" x14ac:dyDescent="0.25">
      <c r="A22" s="53">
        <v>4</v>
      </c>
      <c r="B22" s="54" t="s">
        <v>20</v>
      </c>
      <c r="C22" s="48">
        <v>5000</v>
      </c>
      <c r="D22" s="49">
        <v>0</v>
      </c>
      <c r="E22" s="48">
        <f t="shared" ref="E22:E52" si="1">C22*D22</f>
        <v>0</v>
      </c>
      <c r="F22" s="8">
        <v>5706</v>
      </c>
      <c r="G22" s="24">
        <v>0</v>
      </c>
      <c r="H22" s="8">
        <f>SUM(F22:G22)</f>
        <v>5706</v>
      </c>
      <c r="I22" s="13"/>
      <c r="J22" s="38" t="s">
        <v>21</v>
      </c>
    </row>
    <row r="23" spans="1:10" ht="21" customHeight="1" x14ac:dyDescent="0.25">
      <c r="A23" s="53"/>
      <c r="B23" s="54"/>
      <c r="C23" s="48"/>
      <c r="D23" s="49"/>
      <c r="E23" s="48"/>
      <c r="F23" s="8">
        <v>0</v>
      </c>
      <c r="G23" s="8">
        <v>0</v>
      </c>
      <c r="H23" s="8">
        <f>SUM(F23:G23)</f>
        <v>0</v>
      </c>
      <c r="I23" s="13"/>
      <c r="J23" s="39"/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>SUM(F24:G24)</f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>SUM(F25:G25)</f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>SUM(F26:G26)</f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 t="shared" ref="H27:H50" si="2">F27+G27</f>
        <v>0</v>
      </c>
      <c r="I27" s="13"/>
      <c r="J27" s="39"/>
    </row>
    <row r="28" spans="1:10" s="1" customFormat="1" ht="21" customHeight="1" x14ac:dyDescent="0.25">
      <c r="A28" s="9"/>
      <c r="B28" s="10" t="s">
        <v>22</v>
      </c>
      <c r="C28" s="11">
        <f>SUM(C22)</f>
        <v>5000</v>
      </c>
      <c r="D28" s="11">
        <f>SUM(D22)</f>
        <v>0</v>
      </c>
      <c r="E28" s="11">
        <f>SUM(E22)</f>
        <v>0</v>
      </c>
      <c r="F28" s="11">
        <f>SUM(F22:F27)</f>
        <v>5706</v>
      </c>
      <c r="G28" s="11">
        <f>SUM(G22:G27)</f>
        <v>0</v>
      </c>
      <c r="H28" s="11">
        <f>SUM(H22:H27)</f>
        <v>5706</v>
      </c>
      <c r="I28" s="14"/>
      <c r="J28" s="40"/>
    </row>
    <row r="29" spans="1:10" ht="21" customHeight="1" x14ac:dyDescent="0.25">
      <c r="A29" s="27">
        <v>5</v>
      </c>
      <c r="B29" s="30" t="s">
        <v>23</v>
      </c>
      <c r="C29" s="30">
        <v>3000</v>
      </c>
      <c r="D29" s="27"/>
      <c r="E29" s="33">
        <f t="shared" si="1"/>
        <v>0</v>
      </c>
      <c r="F29" s="8">
        <v>8940</v>
      </c>
      <c r="G29" s="8">
        <v>0</v>
      </c>
      <c r="H29" s="8">
        <f>F29+G29</f>
        <v>8940</v>
      </c>
      <c r="I29" s="20">
        <v>0</v>
      </c>
      <c r="J29" s="41" t="s">
        <v>24</v>
      </c>
    </row>
    <row r="30" spans="1:10" ht="21" customHeight="1" x14ac:dyDescent="0.25">
      <c r="A30" s="28"/>
      <c r="B30" s="31"/>
      <c r="C30" s="31"/>
      <c r="D30" s="28"/>
      <c r="E30" s="34"/>
      <c r="F30" s="61">
        <v>8028</v>
      </c>
      <c r="G30" s="8">
        <v>0</v>
      </c>
      <c r="H30" s="8">
        <f>F30+G30</f>
        <v>8028</v>
      </c>
      <c r="I30" s="13"/>
      <c r="J30" s="42"/>
    </row>
    <row r="31" spans="1:10" ht="21" customHeight="1" x14ac:dyDescent="0.25">
      <c r="A31" s="28"/>
      <c r="B31" s="31"/>
      <c r="C31" s="31"/>
      <c r="D31" s="28"/>
      <c r="E31" s="34"/>
      <c r="F31" s="8">
        <v>0</v>
      </c>
      <c r="G31" s="8">
        <v>0</v>
      </c>
      <c r="H31" s="8">
        <f t="shared" si="2"/>
        <v>0</v>
      </c>
      <c r="I31" s="13"/>
      <c r="J31" s="42"/>
    </row>
    <row r="32" spans="1:10" ht="21" customHeight="1" x14ac:dyDescent="0.25">
      <c r="A32" s="28"/>
      <c r="B32" s="31"/>
      <c r="C32" s="31"/>
      <c r="D32" s="28"/>
      <c r="E32" s="34"/>
      <c r="F32" s="8">
        <v>0</v>
      </c>
      <c r="G32" s="8">
        <v>0</v>
      </c>
      <c r="H32" s="8">
        <f t="shared" si="2"/>
        <v>0</v>
      </c>
      <c r="I32" s="13"/>
      <c r="J32" s="42"/>
    </row>
    <row r="33" spans="1:10" ht="21" customHeight="1" x14ac:dyDescent="0.25">
      <c r="A33" s="28"/>
      <c r="B33" s="31"/>
      <c r="C33" s="31"/>
      <c r="D33" s="28"/>
      <c r="E33" s="34"/>
      <c r="F33" s="8">
        <v>0</v>
      </c>
      <c r="G33" s="8">
        <v>0</v>
      </c>
      <c r="H33" s="8">
        <f t="shared" si="2"/>
        <v>0</v>
      </c>
      <c r="I33" s="13"/>
      <c r="J33" s="42"/>
    </row>
    <row r="34" spans="1:10" ht="21" customHeight="1" x14ac:dyDescent="0.25">
      <c r="A34" s="28"/>
      <c r="B34" s="31"/>
      <c r="C34" s="31"/>
      <c r="D34" s="28"/>
      <c r="E34" s="34"/>
      <c r="F34" s="8">
        <v>0</v>
      </c>
      <c r="G34" s="8">
        <v>0</v>
      </c>
      <c r="H34" s="8">
        <f>F34+G34</f>
        <v>0</v>
      </c>
      <c r="I34" s="13"/>
      <c r="J34" s="42"/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>F35+G35</f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2"/>
        <v>0</v>
      </c>
      <c r="I36" s="20"/>
      <c r="J36" s="42"/>
    </row>
    <row r="37" spans="1:10" ht="21" customHeight="1" x14ac:dyDescent="0.25">
      <c r="A37" s="29"/>
      <c r="B37" s="32"/>
      <c r="C37" s="32"/>
      <c r="D37" s="29"/>
      <c r="E37" s="35"/>
      <c r="F37" s="8">
        <v>0</v>
      </c>
      <c r="G37" s="8">
        <v>0</v>
      </c>
      <c r="H37" s="8">
        <f t="shared" ref="H37" si="3">F37+G37</f>
        <v>0</v>
      </c>
      <c r="I37" s="20"/>
      <c r="J37" s="42"/>
    </row>
    <row r="38" spans="1:10" s="1" customFormat="1" ht="21" customHeight="1" x14ac:dyDescent="0.25">
      <c r="A38" s="9"/>
      <c r="B38" s="10" t="s">
        <v>25</v>
      </c>
      <c r="C38" s="11">
        <f>SUM(C29)</f>
        <v>3000</v>
      </c>
      <c r="D38" s="11">
        <f>SUM(D29)</f>
        <v>0</v>
      </c>
      <c r="E38" s="11">
        <f>SUM(E29)</f>
        <v>0</v>
      </c>
      <c r="F38" s="11">
        <f>SUM(F29:F37)</f>
        <v>16968</v>
      </c>
      <c r="G38" s="11">
        <f>SUM(G29:G37)</f>
        <v>0</v>
      </c>
      <c r="H38" s="11">
        <f>SUM(H29:H37)</f>
        <v>16968</v>
      </c>
      <c r="I38" s="14"/>
      <c r="J38" s="43"/>
    </row>
    <row r="39" spans="1:10" ht="21" customHeight="1" x14ac:dyDescent="0.25">
      <c r="A39" s="53">
        <v>6</v>
      </c>
      <c r="B39" s="54" t="s">
        <v>26</v>
      </c>
      <c r="C39" s="48">
        <v>0</v>
      </c>
      <c r="D39" s="49"/>
      <c r="E39" s="48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1" t="s">
        <v>27</v>
      </c>
    </row>
    <row r="40" spans="1:10" ht="21" customHeight="1" x14ac:dyDescent="0.25">
      <c r="A40" s="53"/>
      <c r="B40" s="54"/>
      <c r="C40" s="48"/>
      <c r="D40" s="49"/>
      <c r="E40" s="48"/>
      <c r="F40" s="8">
        <v>0</v>
      </c>
      <c r="G40" s="8">
        <v>0</v>
      </c>
      <c r="H40" s="8">
        <f t="shared" si="2"/>
        <v>0</v>
      </c>
      <c r="I40" s="13"/>
      <c r="J40" s="39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40"/>
    </row>
    <row r="42" spans="1:10" ht="21" customHeight="1" x14ac:dyDescent="0.25">
      <c r="A42" s="53">
        <v>7</v>
      </c>
      <c r="B42" s="54" t="s">
        <v>29</v>
      </c>
      <c r="C42" s="48">
        <v>0</v>
      </c>
      <c r="D42" s="49"/>
      <c r="E42" s="48">
        <f t="shared" si="1"/>
        <v>0</v>
      </c>
      <c r="F42" s="8">
        <v>1700</v>
      </c>
      <c r="G42" s="8">
        <v>0</v>
      </c>
      <c r="H42" s="8">
        <f t="shared" si="2"/>
        <v>1700</v>
      </c>
      <c r="I42" s="13"/>
      <c r="J42" s="44"/>
    </row>
    <row r="43" spans="1:10" ht="21" customHeight="1" x14ac:dyDescent="0.25">
      <c r="A43" s="53"/>
      <c r="B43" s="54"/>
      <c r="C43" s="48"/>
      <c r="D43" s="49"/>
      <c r="E43" s="48"/>
      <c r="F43" s="8">
        <v>0</v>
      </c>
      <c r="G43" s="8">
        <v>0</v>
      </c>
      <c r="H43" s="8">
        <f t="shared" si="2"/>
        <v>0</v>
      </c>
      <c r="I43" s="13"/>
      <c r="J43" s="45"/>
    </row>
    <row r="44" spans="1:10" ht="21" customHeight="1" x14ac:dyDescent="0.25">
      <c r="A44" s="53"/>
      <c r="B44" s="54"/>
      <c r="C44" s="48"/>
      <c r="D44" s="49"/>
      <c r="E44" s="48"/>
      <c r="F44" s="8">
        <v>0</v>
      </c>
      <c r="G44" s="8">
        <v>0</v>
      </c>
      <c r="H44" s="8">
        <f t="shared" si="2"/>
        <v>0</v>
      </c>
      <c r="I44" s="13"/>
      <c r="J44" s="45"/>
    </row>
    <row r="45" spans="1:10" ht="21" customHeight="1" x14ac:dyDescent="0.25">
      <c r="A45" s="53"/>
      <c r="B45" s="54"/>
      <c r="C45" s="48"/>
      <c r="D45" s="49"/>
      <c r="E45" s="48"/>
      <c r="F45" s="8">
        <v>0</v>
      </c>
      <c r="G45" s="8">
        <v>0</v>
      </c>
      <c r="H45" s="8">
        <f t="shared" si="2"/>
        <v>0</v>
      </c>
      <c r="I45" s="13"/>
      <c r="J45" s="45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1700</v>
      </c>
      <c r="G46" s="11">
        <f t="shared" ref="G46:H46" si="5">SUM(G42:G45)</f>
        <v>0</v>
      </c>
      <c r="H46" s="11">
        <f t="shared" si="5"/>
        <v>1700</v>
      </c>
      <c r="I46" s="14"/>
      <c r="J46" s="46"/>
    </row>
    <row r="47" spans="1:10" ht="21" customHeight="1" x14ac:dyDescent="0.25">
      <c r="A47" s="53">
        <v>8</v>
      </c>
      <c r="B47" s="54" t="s">
        <v>31</v>
      </c>
      <c r="C47" s="48">
        <v>0</v>
      </c>
      <c r="D47" s="49"/>
      <c r="E47" s="4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8" t="s">
        <v>32</v>
      </c>
    </row>
    <row r="48" spans="1:10" ht="21" customHeight="1" x14ac:dyDescent="0.25">
      <c r="A48" s="53"/>
      <c r="B48" s="54"/>
      <c r="C48" s="48"/>
      <c r="D48" s="49"/>
      <c r="E48" s="48"/>
      <c r="F48" s="8">
        <v>0</v>
      </c>
      <c r="G48" s="8">
        <v>0</v>
      </c>
      <c r="H48" s="8">
        <f t="shared" si="2"/>
        <v>0</v>
      </c>
      <c r="I48" s="13"/>
      <c r="J48" s="39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40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1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3"/>
    </row>
    <row r="52" spans="1:10" ht="21" customHeight="1" x14ac:dyDescent="0.25">
      <c r="A52" s="27">
        <v>10</v>
      </c>
      <c r="B52" s="54" t="s">
        <v>37</v>
      </c>
      <c r="C52" s="48">
        <v>2000</v>
      </c>
      <c r="D52" s="49">
        <v>0</v>
      </c>
      <c r="E52" s="48">
        <f t="shared" si="1"/>
        <v>0</v>
      </c>
      <c r="F52" s="8">
        <f>324.98+145.1+20.19</f>
        <v>490.27000000000004</v>
      </c>
      <c r="G52" s="8">
        <v>0</v>
      </c>
      <c r="H52" s="8">
        <f>F52+G52</f>
        <v>490.27000000000004</v>
      </c>
      <c r="I52" s="20"/>
      <c r="J52" s="44"/>
    </row>
    <row r="53" spans="1:10" ht="21" customHeight="1" x14ac:dyDescent="0.25">
      <c r="A53" s="28"/>
      <c r="B53" s="54"/>
      <c r="C53" s="48"/>
      <c r="D53" s="49"/>
      <c r="E53" s="48"/>
      <c r="F53" s="8">
        <v>0</v>
      </c>
      <c r="G53" s="8">
        <v>0</v>
      </c>
      <c r="H53" s="8">
        <f>F53</f>
        <v>0</v>
      </c>
      <c r="I53" s="20">
        <v>0</v>
      </c>
      <c r="J53" s="45"/>
    </row>
    <row r="54" spans="1:10" ht="21" customHeight="1" x14ac:dyDescent="0.25">
      <c r="A54" s="28"/>
      <c r="B54" s="54"/>
      <c r="C54" s="48"/>
      <c r="D54" s="49"/>
      <c r="E54" s="48"/>
      <c r="F54" s="8">
        <v>0</v>
      </c>
      <c r="G54" s="8">
        <v>0</v>
      </c>
      <c r="H54" s="8">
        <f>F54</f>
        <v>0</v>
      </c>
      <c r="I54" s="20"/>
      <c r="J54" s="45"/>
    </row>
    <row r="55" spans="1:10" ht="21" customHeight="1" x14ac:dyDescent="0.25">
      <c r="A55" s="28"/>
      <c r="B55" s="54"/>
      <c r="C55" s="48"/>
      <c r="D55" s="49"/>
      <c r="E55" s="48"/>
      <c r="F55" s="8">
        <v>0</v>
      </c>
      <c r="G55" s="8">
        <v>0</v>
      </c>
      <c r="H55" s="8">
        <f>F55</f>
        <v>0</v>
      </c>
      <c r="I55" s="20"/>
      <c r="J55" s="45"/>
    </row>
    <row r="56" spans="1:10" ht="21" customHeight="1" x14ac:dyDescent="0.25">
      <c r="A56" s="28"/>
      <c r="B56" s="54"/>
      <c r="C56" s="48"/>
      <c r="D56" s="49"/>
      <c r="E56" s="48"/>
      <c r="F56" s="8">
        <v>0</v>
      </c>
      <c r="G56" s="8">
        <v>0</v>
      </c>
      <c r="H56" s="8">
        <f>F56</f>
        <v>0</v>
      </c>
      <c r="I56" s="20"/>
      <c r="J56" s="45"/>
    </row>
    <row r="57" spans="1:10" ht="21" customHeight="1" x14ac:dyDescent="0.25">
      <c r="A57" s="28"/>
      <c r="B57" s="54"/>
      <c r="C57" s="48"/>
      <c r="D57" s="49"/>
      <c r="E57" s="48"/>
      <c r="F57" s="8">
        <v>0</v>
      </c>
      <c r="G57" s="8">
        <v>0</v>
      </c>
      <c r="H57" s="8">
        <f t="shared" ref="H57" si="8">F57</f>
        <v>0</v>
      </c>
      <c r="I57" s="20"/>
      <c r="J57" s="45"/>
    </row>
    <row r="58" spans="1:10" s="1" customFormat="1" ht="21" customHeight="1" x14ac:dyDescent="0.25">
      <c r="A58" s="9"/>
      <c r="B58" s="10" t="s">
        <v>38</v>
      </c>
      <c r="C58" s="11">
        <f>SUM(C52)</f>
        <v>2000</v>
      </c>
      <c r="D58" s="11">
        <f>SUM(D52)</f>
        <v>0</v>
      </c>
      <c r="E58" s="11">
        <f>SUM(E52)</f>
        <v>0</v>
      </c>
      <c r="F58" s="11">
        <f>SUM(F52:F57)</f>
        <v>490.27000000000004</v>
      </c>
      <c r="G58" s="11">
        <f>SUM(G52:G57)</f>
        <v>0</v>
      </c>
      <c r="H58" s="11">
        <f>SUM(H52:H57)</f>
        <v>490.27000000000004</v>
      </c>
      <c r="I58" s="14"/>
      <c r="J58" s="46"/>
    </row>
    <row r="59" spans="1:10" ht="21" customHeight="1" x14ac:dyDescent="0.25">
      <c r="A59" s="9"/>
      <c r="B59" s="10" t="s">
        <v>39</v>
      </c>
      <c r="C59" s="11">
        <f t="shared" ref="C59:E59" si="9">SUM(C58,C51,C49,C46,C41,C38,C28,C21,C14,C11)</f>
        <v>20000</v>
      </c>
      <c r="D59" s="11">
        <f t="shared" si="9"/>
        <v>0</v>
      </c>
      <c r="E59" s="11">
        <f t="shared" si="9"/>
        <v>0</v>
      </c>
      <c r="F59" s="11">
        <f>SUM(F58,F51,F49,F46,F41,F38,F28,F21,F14,F11)</f>
        <v>42890.270000000004</v>
      </c>
      <c r="G59" s="11">
        <f>SUM(G58,G51,G49,G46,G41,G38,G28,G21,G14,G11)</f>
        <v>0</v>
      </c>
      <c r="H59" s="11">
        <f>SUM(H58,H51,H49,H46,H41,H38,H28,H21,H14,H11)</f>
        <v>42890.270000000004</v>
      </c>
      <c r="I59" s="14"/>
      <c r="J59" s="15"/>
    </row>
    <row r="63" spans="1:10" ht="21" customHeight="1" x14ac:dyDescent="0.25">
      <c r="A63" s="58" t="s">
        <v>40</v>
      </c>
      <c r="B63" s="59"/>
      <c r="C63" s="60" t="s">
        <v>41</v>
      </c>
      <c r="D63" s="60"/>
      <c r="E63" s="60" t="s">
        <v>42</v>
      </c>
      <c r="F63" s="60"/>
      <c r="G63" s="60" t="s">
        <v>43</v>
      </c>
      <c r="H63" s="60"/>
      <c r="I63" s="16" t="s">
        <v>44</v>
      </c>
    </row>
    <row r="64" spans="1:10" ht="21" customHeight="1" x14ac:dyDescent="0.25">
      <c r="A64" s="50">
        <f>C59</f>
        <v>20000</v>
      </c>
      <c r="B64" s="51"/>
      <c r="C64" s="51">
        <f>H59</f>
        <v>42890.270000000004</v>
      </c>
      <c r="D64" s="51"/>
      <c r="E64" s="51">
        <f>F59</f>
        <v>42890.270000000004</v>
      </c>
      <c r="F64" s="51"/>
      <c r="G64" s="51">
        <f>G59</f>
        <v>0</v>
      </c>
      <c r="H64" s="51"/>
      <c r="I64" s="17">
        <f>A64-C64</f>
        <v>-22890.270000000004</v>
      </c>
    </row>
    <row r="66" spans="1:9" ht="21" customHeight="1" x14ac:dyDescent="0.25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1">
    <mergeCell ref="C2:H2"/>
    <mergeCell ref="C6:E6"/>
    <mergeCell ref="F6:I6"/>
    <mergeCell ref="A63:B63"/>
    <mergeCell ref="C63:D63"/>
    <mergeCell ref="E63:F63"/>
    <mergeCell ref="G63:H63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  <mergeCell ref="A64:B64"/>
    <mergeCell ref="C64:D64"/>
    <mergeCell ref="E64:F64"/>
    <mergeCell ref="G64:H64"/>
    <mergeCell ref="A6:A7"/>
    <mergeCell ref="A8:A10"/>
    <mergeCell ref="A12:A13"/>
    <mergeCell ref="A15:A20"/>
    <mergeCell ref="A22:A27"/>
    <mergeCell ref="A39:A40"/>
    <mergeCell ref="A42:A45"/>
    <mergeCell ref="A47:A48"/>
    <mergeCell ref="A52:A57"/>
    <mergeCell ref="B6:B7"/>
    <mergeCell ref="B52:B57"/>
    <mergeCell ref="C12:C13"/>
    <mergeCell ref="C22:C27"/>
    <mergeCell ref="C39:C40"/>
    <mergeCell ref="C42:C45"/>
    <mergeCell ref="C47:C48"/>
    <mergeCell ref="C52:C57"/>
    <mergeCell ref="D42:D45"/>
    <mergeCell ref="D47:D48"/>
    <mergeCell ref="D52:D57"/>
    <mergeCell ref="D8:D10"/>
    <mergeCell ref="D12:D13"/>
    <mergeCell ref="D15:D20"/>
    <mergeCell ref="D22:D27"/>
    <mergeCell ref="E8:E10"/>
    <mergeCell ref="E12:E13"/>
    <mergeCell ref="E15:E20"/>
    <mergeCell ref="E22:E27"/>
    <mergeCell ref="D39:D40"/>
    <mergeCell ref="E39:E40"/>
    <mergeCell ref="E42:E45"/>
    <mergeCell ref="E47:E48"/>
    <mergeCell ref="E52:E57"/>
    <mergeCell ref="J50:J51"/>
    <mergeCell ref="J52:J58"/>
    <mergeCell ref="J47:J49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A29:A37"/>
    <mergeCell ref="B29:B37"/>
    <mergeCell ref="C29:C37"/>
    <mergeCell ref="D29:D37"/>
    <mergeCell ref="E29:E3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2024-05-06T03:10:45Z</cp:lastPrinted>
  <dcterms:created xsi:type="dcterms:W3CDTF">2014-04-15T08:52:00Z</dcterms:created>
  <dcterms:modified xsi:type="dcterms:W3CDTF">2024-06-12T03:14:18Z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