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codeName="ThisWorkbook" autoCompressPictures="0"/>
  <bookViews>
    <workbookView xWindow="0" yWindow="0" windowWidth="25600" windowHeight="16060" tabRatio="612" activeTab="3"/>
  </bookViews>
  <sheets>
    <sheet name="报价汇总" sheetId="12" r:id="rId1"/>
    <sheet name="Sheet1" sheetId="17" state="hidden" r:id="rId2"/>
    <sheet name="Sheet3" sheetId="16" state="hidden" r:id="rId3"/>
    <sheet name="报价明细" sheetId="19" r:id="rId4"/>
  </sheets>
  <definedNames>
    <definedName name="_xlnm.Print_Area" localSheetId="0">报价汇总!$A$1:$D$24</definedName>
  </definedNames>
  <calcPr calcId="140001" concurrentCalc="0"/>
  <pivotCaches>
    <pivotCache cacheId="30" r:id="rId5"/>
    <pivotCache cacheId="31" r:id="rId6"/>
    <pivotCache cacheId="32" r:id="rId7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0" i="19" l="1"/>
  <c r="I117" i="19"/>
  <c r="I228" i="19"/>
  <c r="I229" i="19"/>
  <c r="I230" i="19"/>
  <c r="I231" i="19"/>
  <c r="I232" i="19"/>
  <c r="I233" i="19"/>
  <c r="I234" i="19"/>
  <c r="I235" i="19"/>
  <c r="I236" i="19"/>
  <c r="I237" i="19"/>
  <c r="I238" i="19"/>
  <c r="I239" i="19"/>
  <c r="I240" i="19"/>
  <c r="I241" i="19"/>
  <c r="I242" i="19"/>
  <c r="I243" i="19"/>
  <c r="I244" i="19"/>
  <c r="I245" i="19"/>
  <c r="I246" i="19"/>
  <c r="I247" i="19"/>
  <c r="I248" i="19"/>
  <c r="I249" i="19"/>
  <c r="I250" i="19"/>
  <c r="I251" i="19"/>
  <c r="I252" i="19"/>
  <c r="I253" i="19"/>
  <c r="I254" i="19"/>
  <c r="I255" i="19"/>
  <c r="I256" i="19"/>
  <c r="I257" i="19"/>
  <c r="I258" i="19"/>
  <c r="I259" i="19"/>
  <c r="I260" i="19"/>
  <c r="I261" i="19"/>
  <c r="I262" i="19"/>
  <c r="I263" i="19"/>
  <c r="I264" i="19"/>
  <c r="I265" i="19"/>
  <c r="I266" i="19"/>
  <c r="D12" i="12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103" i="19"/>
  <c r="I104" i="19"/>
  <c r="I105" i="19"/>
  <c r="I106" i="19"/>
  <c r="I107" i="19"/>
  <c r="I108" i="19"/>
  <c r="I109" i="19"/>
  <c r="I111" i="19"/>
  <c r="I112" i="19"/>
  <c r="I113" i="19"/>
  <c r="I114" i="19"/>
  <c r="I115" i="19"/>
  <c r="I116" i="19"/>
  <c r="I118" i="19"/>
  <c r="I119" i="19"/>
  <c r="I120" i="19"/>
  <c r="I121" i="19"/>
  <c r="I122" i="19"/>
  <c r="I123" i="19"/>
  <c r="I124" i="19"/>
  <c r="I125" i="19"/>
  <c r="I126" i="19"/>
  <c r="I127" i="19"/>
  <c r="I128" i="19"/>
  <c r="I129" i="19"/>
  <c r="I130" i="19"/>
  <c r="I131" i="19"/>
  <c r="I132" i="19"/>
  <c r="I133" i="19"/>
  <c r="I134" i="19"/>
  <c r="I135" i="19"/>
  <c r="I136" i="19"/>
  <c r="I137" i="19"/>
  <c r="I138" i="19"/>
  <c r="I139" i="19"/>
  <c r="I140" i="19"/>
  <c r="I141" i="19"/>
  <c r="I142" i="19"/>
  <c r="I143" i="19"/>
  <c r="I144" i="19"/>
  <c r="I145" i="19"/>
  <c r="I146" i="19"/>
  <c r="I147" i="19"/>
  <c r="I148" i="19"/>
  <c r="I149" i="19"/>
  <c r="I150" i="19"/>
  <c r="I151" i="19"/>
  <c r="I152" i="19"/>
  <c r="I153" i="19"/>
  <c r="I154" i="19"/>
  <c r="I155" i="19"/>
  <c r="I156" i="19"/>
  <c r="I157" i="19"/>
  <c r="I158" i="19"/>
  <c r="I159" i="19"/>
  <c r="I160" i="19"/>
  <c r="I161" i="19"/>
  <c r="I162" i="19"/>
  <c r="I163" i="19"/>
  <c r="I164" i="19"/>
  <c r="I165" i="19"/>
  <c r="I166" i="19"/>
  <c r="I167" i="19"/>
  <c r="I168" i="19"/>
  <c r="I169" i="19"/>
  <c r="I170" i="19"/>
  <c r="I171" i="19"/>
  <c r="I172" i="19"/>
  <c r="I173" i="19"/>
  <c r="I174" i="19"/>
  <c r="I175" i="19"/>
  <c r="I176" i="19"/>
  <c r="I177" i="19"/>
  <c r="I178" i="19"/>
  <c r="I179" i="19"/>
  <c r="I180" i="19"/>
  <c r="I181" i="19"/>
  <c r="I182" i="19"/>
  <c r="I183" i="19"/>
  <c r="I184" i="19"/>
  <c r="I185" i="19"/>
  <c r="I186" i="19"/>
  <c r="I187" i="19"/>
  <c r="I188" i="19"/>
  <c r="I189" i="19"/>
  <c r="I190" i="19"/>
  <c r="I191" i="19"/>
  <c r="I192" i="19"/>
  <c r="I193" i="19"/>
  <c r="I194" i="19"/>
  <c r="I195" i="19"/>
  <c r="I196" i="19"/>
  <c r="I197" i="19"/>
  <c r="I198" i="19"/>
  <c r="I199" i="19"/>
  <c r="I200" i="19"/>
  <c r="I201" i="19"/>
  <c r="I202" i="19"/>
  <c r="I203" i="19"/>
  <c r="I204" i="19"/>
  <c r="I205" i="19"/>
  <c r="I208" i="19"/>
  <c r="I209" i="19"/>
  <c r="I210" i="19"/>
  <c r="I211" i="19"/>
  <c r="I212" i="19"/>
  <c r="I213" i="19"/>
  <c r="I214" i="19"/>
  <c r="I215" i="19"/>
  <c r="I216" i="19"/>
  <c r="I217" i="19"/>
  <c r="I218" i="19"/>
  <c r="I219" i="19"/>
  <c r="I220" i="19"/>
  <c r="I221" i="19"/>
  <c r="I222" i="19"/>
  <c r="I223" i="19"/>
  <c r="I224" i="19"/>
  <c r="I225" i="19"/>
  <c r="I226" i="19"/>
  <c r="D11" i="12"/>
  <c r="I3" i="19"/>
  <c r="I4" i="19"/>
  <c r="I5" i="19"/>
  <c r="I6" i="19"/>
  <c r="I7" i="19"/>
  <c r="I8" i="19"/>
  <c r="I9" i="19"/>
  <c r="I10" i="19"/>
  <c r="D10" i="12"/>
  <c r="D13" i="12"/>
  <c r="D14" i="12"/>
  <c r="D15" i="12"/>
  <c r="K41" i="17"/>
  <c r="K42" i="17"/>
  <c r="K40" i="17"/>
  <c r="K38" i="17"/>
  <c r="K29" i="17"/>
  <c r="K28" i="17"/>
  <c r="K22" i="17"/>
  <c r="K14" i="17"/>
  <c r="K11" i="17"/>
  <c r="K12" i="17"/>
  <c r="K10" i="17"/>
</calcChain>
</file>

<file path=xl/sharedStrings.xml><?xml version="1.0" encoding="utf-8"?>
<sst xmlns="http://schemas.openxmlformats.org/spreadsheetml/2006/main" count="1615" uniqueCount="698">
  <si>
    <t>含税总计(CNY)</t>
  </si>
  <si>
    <t>Creative</t>
  </si>
  <si>
    <t>Event&amp;Production</t>
  </si>
  <si>
    <t>Video Production</t>
  </si>
  <si>
    <t>求和项:总价</t>
  </si>
  <si>
    <t>行标签</t>
  </si>
  <si>
    <t>求和项:总价
Subtotal</t>
  </si>
  <si>
    <t>大会环节</t>
  </si>
  <si>
    <t>类别
Category</t>
  </si>
  <si>
    <t>汇总</t>
  </si>
  <si>
    <t>类别</t>
  </si>
  <si>
    <t>项目
Item</t>
  </si>
  <si>
    <t>Opening video (plenary session)（大会开场视频）</t>
  </si>
  <si>
    <t>Closing ceremony</t>
  </si>
  <si>
    <t>主形象设计</t>
  </si>
  <si>
    <t>Team Building</t>
  </si>
  <si>
    <t>人员</t>
  </si>
  <si>
    <t>人员费用</t>
  </si>
  <si>
    <t>Post-event video - Closing ceremony（闭幕式现场花絮视频）</t>
  </si>
  <si>
    <t>For all sessions</t>
  </si>
  <si>
    <t>微信相关</t>
  </si>
  <si>
    <t>(空白)</t>
  </si>
  <si>
    <t>AV设备租赁</t>
  </si>
  <si>
    <t>Post-event video - Gala dinner（晚宴现场花絮视频）</t>
  </si>
  <si>
    <t>Gala dinner</t>
  </si>
  <si>
    <t>灯光设备租赁</t>
  </si>
  <si>
    <t>Post-event video - Opening cermony（大会现场花絮剪辑视频）</t>
  </si>
  <si>
    <t>Plenary session</t>
  </si>
  <si>
    <t>视频设备租赁</t>
  </si>
  <si>
    <t>Post-event video - Team building（拓展活动现场花絮视频）</t>
  </si>
  <si>
    <t>音频设备租赁</t>
  </si>
  <si>
    <t>Top Sales Video（销售明星视频）</t>
  </si>
  <si>
    <t xml:space="preserve">其他
</t>
  </si>
  <si>
    <t>差旅费用</t>
  </si>
  <si>
    <t>Warm-up Video(大会暖场视频)</t>
  </si>
  <si>
    <t>图片</t>
  </si>
  <si>
    <t>搭建</t>
  </si>
  <si>
    <t>其他</t>
  </si>
  <si>
    <t>完稿</t>
  </si>
  <si>
    <t>道具</t>
  </si>
  <si>
    <t>总计</t>
  </si>
  <si>
    <t>延展设计</t>
  </si>
  <si>
    <t>制作</t>
  </si>
  <si>
    <t>热转印布拉网展架</t>
  </si>
  <si>
    <t xml:space="preserve">易拉宝                                                                                                                                     </t>
  </si>
  <si>
    <t>个</t>
  </si>
  <si>
    <t>项</t>
  </si>
  <si>
    <t>席位卡</t>
  </si>
  <si>
    <t>搭建人员费用</t>
  </si>
  <si>
    <t>搭建人员交通</t>
  </si>
  <si>
    <t>趟</t>
  </si>
  <si>
    <t>大型控制台</t>
  </si>
  <si>
    <t>全频音箱（线阵列系列）</t>
  </si>
  <si>
    <t>全频返送音箱</t>
  </si>
  <si>
    <t>数字功放</t>
  </si>
  <si>
    <t xml:space="preserve">数字调音台  </t>
  </si>
  <si>
    <t xml:space="preserve">无线手持式话筒 </t>
  </si>
  <si>
    <t>头戴式话筒</t>
  </si>
  <si>
    <t>有线对讲系统主机</t>
  </si>
  <si>
    <t>有线对讲系统接收点</t>
  </si>
  <si>
    <t>无线对讲系统基站</t>
  </si>
  <si>
    <t>无线对讲系统接收点</t>
  </si>
  <si>
    <t>DI盒</t>
  </si>
  <si>
    <t>图案电脑灯（切片）</t>
  </si>
  <si>
    <t>光束电脑灯</t>
  </si>
  <si>
    <t>LED变色灯</t>
  </si>
  <si>
    <t>灯光版块</t>
  </si>
  <si>
    <t>四头灯</t>
  </si>
  <si>
    <t>调光台</t>
  </si>
  <si>
    <t>人次</t>
  </si>
  <si>
    <t>人员交通</t>
  </si>
  <si>
    <t>AV部分人员交通</t>
  </si>
  <si>
    <t>运输费</t>
  </si>
  <si>
    <t>物料往返运输</t>
  </si>
  <si>
    <t>雾机</t>
  </si>
  <si>
    <t>人</t>
  </si>
  <si>
    <t>采购</t>
  </si>
  <si>
    <t>人/天</t>
  </si>
  <si>
    <t>摇臂</t>
  </si>
  <si>
    <t>云摄影</t>
  </si>
  <si>
    <t>微信实时上传（含设备及修图）</t>
  </si>
  <si>
    <t>场</t>
  </si>
  <si>
    <t>个/pc</t>
  </si>
  <si>
    <t>小时/hour</t>
  </si>
  <si>
    <t>Creative director</t>
  </si>
  <si>
    <t xml:space="preserve">Associate Creative Director </t>
  </si>
  <si>
    <t>Copywriter</t>
  </si>
  <si>
    <t xml:space="preserve">2D designer </t>
  </si>
  <si>
    <t xml:space="preserve">Senior Project Manager </t>
  </si>
  <si>
    <t xml:space="preserve">Project Manager </t>
  </si>
  <si>
    <t xml:space="preserve">3D designer </t>
  </si>
  <si>
    <t>Developer</t>
  </si>
  <si>
    <t>Technicals</t>
  </si>
  <si>
    <t>搭建物料运输费用</t>
    <phoneticPr fontId="3" type="noConversion"/>
  </si>
  <si>
    <t>只</t>
    <rPh sb="0" eb="1">
      <t>zhi</t>
    </rPh>
    <phoneticPr fontId="3" type="noConversion"/>
  </si>
  <si>
    <t>个</t>
    <rPh sb="0" eb="1">
      <t>ge</t>
    </rPh>
    <phoneticPr fontId="3" type="noConversion"/>
  </si>
  <si>
    <t>套/天</t>
    <rPh sb="0" eb="1">
      <t>tao</t>
    </rPh>
    <phoneticPr fontId="3" type="noConversion"/>
  </si>
  <si>
    <t>手举牌</t>
    <rPh sb="0" eb="1">
      <t>shou ju pai</t>
    </rPh>
    <phoneticPr fontId="3" type="noConversion"/>
  </si>
  <si>
    <t>个</t>
    <phoneticPr fontId="3" type="noConversion"/>
  </si>
  <si>
    <t>40*60cm雪弗板+手举杆；zone1-zone6+HQ office</t>
    <rPh sb="7" eb="8">
      <t>xue fu ban</t>
    </rPh>
    <rPh sb="11" eb="12">
      <t>shou ju gan</t>
    </rPh>
    <phoneticPr fontId="3" type="noConversion"/>
  </si>
  <si>
    <t>可转移背胶</t>
    <rPh sb="0" eb="1">
      <t>ke zhaun y</t>
    </rPh>
    <rPh sb="3" eb="4">
      <t>bei jiao</t>
    </rPh>
    <phoneticPr fontId="3" type="noConversion"/>
  </si>
  <si>
    <t>序号</t>
  </si>
  <si>
    <t>服务类目</t>
  </si>
  <si>
    <t>足球赛篮球赛道具</t>
    <rPh sb="0" eb="1">
      <t>zu qiu sai</t>
    </rPh>
    <rPh sb="3" eb="4">
      <t>lan qiu sai</t>
    </rPh>
    <rPh sb="6" eb="7">
      <t>dao ju</t>
    </rPh>
    <phoneticPr fontId="3" type="noConversion"/>
  </si>
  <si>
    <t>资深摄像师</t>
    <rPh sb="0" eb="1">
      <t>zi shen</t>
    </rPh>
    <rPh sb="2" eb="3">
      <t>she xiang shi</t>
    </rPh>
    <phoneticPr fontId="3" type="noConversion"/>
  </si>
  <si>
    <t>平米</t>
    <rPh sb="0" eb="1">
      <t>ping mi</t>
    </rPh>
    <phoneticPr fontId="3" type="noConversion"/>
  </si>
  <si>
    <t>大屏处理器</t>
    <rPh sb="0" eb="1">
      <t>da ping</t>
    </rPh>
    <rPh sb="1" eb="2">
      <t>ping</t>
    </rPh>
    <phoneticPr fontId="3" type="noConversion"/>
  </si>
  <si>
    <t>频率转换器</t>
  </si>
  <si>
    <t>网络交换机（千兆，24路）</t>
  </si>
  <si>
    <t>光缆(多模，双工，100m)</t>
  </si>
  <si>
    <t>MAC笔记本电脑</t>
  </si>
  <si>
    <t>KORNING LC-LC Fiber Cable</t>
  </si>
  <si>
    <t>低频音箱（线阵列系列）</t>
  </si>
  <si>
    <t xml:space="preserve">U段天线放大传输系统(带UA870WB指向性天线)   </t>
  </si>
  <si>
    <t>网络信号处理器</t>
  </si>
  <si>
    <t xml:space="preserve">Truss  灯光架 </t>
  </si>
  <si>
    <t>手动葫芦(1吨,15米)</t>
  </si>
  <si>
    <t>配电箱(三相,200A)</t>
  </si>
  <si>
    <t>人次</t>
    <rPh sb="0" eb="1">
      <t>ren ci</t>
    </rPh>
    <phoneticPr fontId="3" type="noConversion"/>
  </si>
  <si>
    <t>套</t>
    <rPh sb="0" eb="1">
      <t>tao</t>
    </rPh>
    <phoneticPr fontId="3" type="noConversion"/>
  </si>
  <si>
    <t>台</t>
    <rPh sb="0" eb="1">
      <t>tai</t>
    </rPh>
    <phoneticPr fontId="3" type="noConversion"/>
  </si>
  <si>
    <t>组</t>
    <rPh sb="0" eb="1">
      <t>zu</t>
    </rPh>
    <phoneticPr fontId="3" type="noConversion"/>
  </si>
  <si>
    <t>导播系统</t>
    <rPh sb="0" eb="1">
      <t>dao bo</t>
    </rPh>
    <rPh sb="2" eb="3">
      <t>xi tong</t>
    </rPh>
    <phoneticPr fontId="3" type="noConversion"/>
  </si>
  <si>
    <t>导播台+监视器+2套录机+通话系统+配套线材等</t>
    <rPh sb="0" eb="1">
      <t>dao bo tai</t>
    </rPh>
    <rPh sb="4" eb="5">
      <t>jian shi qi</t>
    </rPh>
    <rPh sb="9" eb="10">
      <t>tao</t>
    </rPh>
    <rPh sb="10" eb="11">
      <t>lu</t>
    </rPh>
    <rPh sb="11" eb="12">
      <t>ji</t>
    </rPh>
    <rPh sb="13" eb="14">
      <t>tong hua</t>
    </rPh>
    <rPh sb="15" eb="16">
      <t>xi togn</t>
    </rPh>
    <rPh sb="18" eb="19">
      <t>pei tao</t>
    </rPh>
    <rPh sb="20" eb="21">
      <t>xian</t>
    </rPh>
    <rPh sb="21" eb="22">
      <t>cai zhi</t>
    </rPh>
    <rPh sb="22" eb="23">
      <t>deng</t>
    </rPh>
    <phoneticPr fontId="3" type="noConversion"/>
  </si>
  <si>
    <t>足球*5个+分组背心</t>
    <rPh sb="0" eb="1">
      <t>zu qiu</t>
    </rPh>
    <rPh sb="4" eb="5">
      <t>ge</t>
    </rPh>
    <rPh sb="6" eb="7">
      <t>fen zu</t>
    </rPh>
    <rPh sb="8" eb="9">
      <t>bei xin</t>
    </rPh>
    <phoneticPr fontId="3" type="noConversion"/>
  </si>
  <si>
    <t>logo灯片</t>
    <rPh sb="4" eb="5">
      <t>deng pian</t>
    </rPh>
    <phoneticPr fontId="3" type="noConversion"/>
  </si>
  <si>
    <t>主舞台</t>
  </si>
  <si>
    <t>发光灯带</t>
  </si>
  <si>
    <t>黑布围挡</t>
  </si>
  <si>
    <t>平方</t>
  </si>
  <si>
    <t>项</t>
    <phoneticPr fontId="3" type="noConversion"/>
  </si>
  <si>
    <t>DATATON WATCHOUT License Key 解密狗(6.0版本)</t>
    <phoneticPr fontId="21" type="noConversion"/>
  </si>
  <si>
    <t>SHARP LCD-60</t>
    <phoneticPr fontId="21" type="noConversion"/>
  </si>
  <si>
    <t>组</t>
    <phoneticPr fontId="3" type="noConversion"/>
  </si>
  <si>
    <t>施维雅logo</t>
    <rPh sb="0" eb="1">
      <t>shi we ya</t>
    </rPh>
    <phoneticPr fontId="3" type="noConversion"/>
  </si>
  <si>
    <t>米</t>
    <phoneticPr fontId="3" type="noConversion"/>
  </si>
  <si>
    <t>视频素材收集</t>
  </si>
  <si>
    <t>字幕</t>
  </si>
  <si>
    <t>修图
Patch up</t>
  </si>
  <si>
    <t>张/pc</t>
  </si>
  <si>
    <t>包含图片检索、对施维雅提供的素材进行整理等</t>
    <phoneticPr fontId="3" type="noConversion"/>
  </si>
  <si>
    <t>奖杯</t>
  </si>
  <si>
    <t>运费</t>
  </si>
  <si>
    <t>侨光灯光太空架</t>
  </si>
  <si>
    <t>面光太空架</t>
  </si>
  <si>
    <t>外场入口处氛围</t>
  </si>
  <si>
    <t>控台搭建</t>
  </si>
  <si>
    <t>手举牌</t>
  </si>
  <si>
    <t>地贴</t>
  </si>
  <si>
    <t>互动展示区1
互动</t>
  </si>
  <si>
    <t>互动展示区2
娃娃机互动</t>
  </si>
  <si>
    <t>互动展示区3
倒置空间拍摄区（有封顶）</t>
  </si>
  <si>
    <t>互动展示区4
星空拍摄区（有封顶）</t>
  </si>
  <si>
    <t>互动展示区5
游戏机互动区</t>
  </si>
  <si>
    <t>互动展示区6</t>
  </si>
  <si>
    <t>AV</t>
  </si>
  <si>
    <t>麦标套</t>
  </si>
  <si>
    <t>结算小计</t>
    <rPh sb="0" eb="1">
      <t>jie suan</t>
    </rPh>
    <rPh sb="2" eb="3">
      <t>xiao</t>
    </rPh>
    <rPh sb="3" eb="4">
      <t>ji suan</t>
    </rPh>
    <phoneticPr fontId="3" type="noConversion"/>
  </si>
  <si>
    <t>康辉集团北京国际会议展览有限公司</t>
    <phoneticPr fontId="3" type="noConversion"/>
  </si>
  <si>
    <t>Event:</t>
    <phoneticPr fontId="3" type="noConversion"/>
  </si>
  <si>
    <t>Activity site</t>
    <phoneticPr fontId="3" type="noConversion"/>
  </si>
  <si>
    <t>Set up</t>
    <phoneticPr fontId="3" type="noConversion"/>
  </si>
  <si>
    <t>Event Time</t>
    <phoneticPr fontId="3" type="noConversion"/>
  </si>
  <si>
    <t>From</t>
    <phoneticPr fontId="3" type="noConversion"/>
  </si>
  <si>
    <t>Tal：</t>
    <phoneticPr fontId="3" type="noConversion"/>
  </si>
  <si>
    <t>赵心洁</t>
    <phoneticPr fontId="3" type="noConversion"/>
  </si>
  <si>
    <t>线上合计(未税):</t>
    <phoneticPr fontId="3" type="noConversion"/>
  </si>
  <si>
    <t>A.线上</t>
    <phoneticPr fontId="3" type="noConversion"/>
  </si>
  <si>
    <t>类别</t>
    <phoneticPr fontId="3" type="noConversion"/>
  </si>
  <si>
    <t>项目</t>
    <phoneticPr fontId="3" type="noConversion"/>
  </si>
  <si>
    <t>内容描述</t>
    <phoneticPr fontId="3" type="noConversion"/>
  </si>
  <si>
    <t>单价</t>
    <phoneticPr fontId="3" type="noConversion"/>
  </si>
  <si>
    <t>数量</t>
    <phoneticPr fontId="3" type="noConversion"/>
  </si>
  <si>
    <t>总价</t>
    <phoneticPr fontId="3" type="noConversion"/>
  </si>
  <si>
    <t>序号</t>
    <phoneticPr fontId="3" type="noConversion"/>
  </si>
  <si>
    <t>单位</t>
    <phoneticPr fontId="3" type="noConversion"/>
  </si>
  <si>
    <t>使用环节</t>
    <phoneticPr fontId="3" type="noConversion"/>
  </si>
  <si>
    <t>B.搭建&amp;AV</t>
    <phoneticPr fontId="3" type="noConversion"/>
  </si>
  <si>
    <t>搭建&amp;AV合计(未税):</t>
    <phoneticPr fontId="3" type="noConversion"/>
  </si>
  <si>
    <t>人员合计(未税):</t>
    <phoneticPr fontId="3" type="noConversion"/>
  </si>
  <si>
    <t>A</t>
    <phoneticPr fontId="3" type="noConversion"/>
  </si>
  <si>
    <t>B</t>
    <phoneticPr fontId="3" type="noConversion"/>
  </si>
  <si>
    <t>线上</t>
    <phoneticPr fontId="3" type="noConversion"/>
  </si>
  <si>
    <t>D.视频</t>
    <phoneticPr fontId="3" type="noConversion"/>
  </si>
  <si>
    <t>开场视频</t>
    <phoneticPr fontId="3" type="noConversion"/>
  </si>
  <si>
    <t>视频</t>
    <phoneticPr fontId="3" type="noConversion"/>
  </si>
  <si>
    <t>D</t>
    <phoneticPr fontId="3" type="noConversion"/>
  </si>
  <si>
    <t>总计(未税）</t>
    <phoneticPr fontId="3" type="noConversion"/>
  </si>
  <si>
    <t>税点6%</t>
    <phoneticPr fontId="3" type="noConversion"/>
  </si>
  <si>
    <t>含税总计</t>
    <phoneticPr fontId="3" type="noConversion"/>
  </si>
  <si>
    <t>Servier 2019-2020 1st Cycle Meeting</t>
    <phoneticPr fontId="3" type="noConversion"/>
  </si>
  <si>
    <t>珠海国际会展中心</t>
    <phoneticPr fontId="3" type="noConversion"/>
  </si>
  <si>
    <t>2019年10月12-19日</t>
    <phoneticPr fontId="3" type="noConversion"/>
  </si>
  <si>
    <t>微站版面设计，包含每页画面、头图、对话框图（共计15页，赠送5页）</t>
    <phoneticPr fontId="3" type="noConversion"/>
  </si>
  <si>
    <t>流程管理、平台运行维护</t>
  </si>
  <si>
    <t>微站</t>
    <phoneticPr fontId="3" type="noConversion"/>
  </si>
  <si>
    <t>微站</t>
    <phoneticPr fontId="3" type="noConversion"/>
  </si>
  <si>
    <t>H5制作</t>
    <phoneticPr fontId="3" type="noConversion"/>
  </si>
  <si>
    <t>H5制作</t>
  </si>
  <si>
    <t>页/page</t>
    <phoneticPr fontId="3" type="noConversion"/>
  </si>
  <si>
    <t>小时</t>
  </si>
  <si>
    <t>项</t>
    <phoneticPr fontId="3" type="noConversion"/>
  </si>
  <si>
    <t>项</t>
    <phoneticPr fontId="3" type="noConversion"/>
  </si>
  <si>
    <t>个</t>
    <phoneticPr fontId="3" type="noConversion"/>
  </si>
  <si>
    <t>搭建</t>
    <phoneticPr fontId="3" type="noConversion"/>
  </si>
  <si>
    <t>平米</t>
    <phoneticPr fontId="3" type="noConversion"/>
  </si>
  <si>
    <t xml:space="preserve">弧形舞台台阶 </t>
    <phoneticPr fontId="3" type="noConversion"/>
  </si>
  <si>
    <t>舞台前言斜坡</t>
    <phoneticPr fontId="3" type="noConversion"/>
  </si>
  <si>
    <t>搭建</t>
    <phoneticPr fontId="3" type="noConversion"/>
  </si>
  <si>
    <t>舞台中央LED屏幕两侧包边</t>
    <phoneticPr fontId="3" type="noConversion"/>
  </si>
  <si>
    <t>组</t>
    <phoneticPr fontId="22" type="noConversion"/>
  </si>
  <si>
    <t>舞台饰面</t>
    <phoneticPr fontId="3" type="noConversion"/>
  </si>
  <si>
    <t>10M*5M*1M</t>
    <phoneticPr fontId="3" type="noConversion"/>
  </si>
  <si>
    <t>普通拉绒</t>
    <phoneticPr fontId="3" type="noConversion"/>
  </si>
  <si>
    <t>木质结构，裱写真画面</t>
    <phoneticPr fontId="3" type="noConversion"/>
  </si>
  <si>
    <t>套</t>
    <phoneticPr fontId="22" type="noConversion"/>
  </si>
  <si>
    <t>4M*3M+6M*3M</t>
    <phoneticPr fontId="3" type="noConversion"/>
  </si>
  <si>
    <t>大型娱乐设备</t>
    <phoneticPr fontId="3" type="noConversion"/>
  </si>
  <si>
    <t>电力部分</t>
    <phoneticPr fontId="3" type="noConversion"/>
  </si>
  <si>
    <t>电源电线等铺料（包含人员及交通费用）</t>
  </si>
  <si>
    <t>Plenary session</t>
    <phoneticPr fontId="3" type="noConversion"/>
  </si>
  <si>
    <t>美工</t>
  </si>
  <si>
    <t>双面</t>
    <rPh sb="0" eb="1">
      <t>shuang mian</t>
    </rPh>
    <phoneticPr fontId="3" type="noConversion"/>
  </si>
  <si>
    <t>配电箱(三相,200A)</t>
    <phoneticPr fontId="3" type="noConversion"/>
  </si>
  <si>
    <t xml:space="preserve">Power  Distributor  Cabinet  </t>
    <phoneticPr fontId="3" type="noConversion"/>
  </si>
  <si>
    <t>LA Audiotechnik  Loudspeaker</t>
    <phoneticPr fontId="3" type="noConversion"/>
  </si>
  <si>
    <t>支</t>
    <phoneticPr fontId="3" type="noConversion"/>
  </si>
  <si>
    <t xml:space="preserve">Audio Cable  </t>
    <phoneticPr fontId="3" type="noConversion"/>
  </si>
  <si>
    <t>300mmx300mm
两侧35m跨度3腿8m高*2组（118米）；入口15跨度2腿8m高（31m），音箱两侧6m*2（12m）</t>
    <phoneticPr fontId="3" type="noConversion"/>
  </si>
  <si>
    <t xml:space="preserve">追光灯     </t>
    <phoneticPr fontId="3" type="noConversion"/>
  </si>
  <si>
    <t xml:space="preserve">AURORA  HMI-2500  Follow Spot </t>
    <phoneticPr fontId="3" type="noConversion"/>
  </si>
  <si>
    <t>Lighting Cable</t>
    <phoneticPr fontId="3" type="noConversion"/>
  </si>
  <si>
    <t>采购</t>
    <phoneticPr fontId="3" type="noConversion"/>
  </si>
  <si>
    <t>专业拔河绳</t>
  </si>
  <si>
    <t>运动会</t>
    <phoneticPr fontId="3" type="noConversion"/>
  </si>
  <si>
    <t>手套</t>
  </si>
  <si>
    <t>电子秤</t>
  </si>
  <si>
    <t>专业路障</t>
  </si>
  <si>
    <t>秒表，口哨</t>
  </si>
  <si>
    <t>大声功</t>
  </si>
  <si>
    <t>汽笛</t>
  </si>
  <si>
    <t>主裁判教练</t>
  </si>
  <si>
    <t>天</t>
    <phoneticPr fontId="3" type="noConversion"/>
  </si>
  <si>
    <t>副裁判</t>
  </si>
  <si>
    <t>记分员</t>
  </si>
  <si>
    <t>2天*2人</t>
    <phoneticPr fontId="3" type="noConversion"/>
  </si>
  <si>
    <t>木板鞋</t>
  </si>
  <si>
    <t>套</t>
  </si>
  <si>
    <t>护膝护肘</t>
  </si>
  <si>
    <t>百米接力</t>
    <phoneticPr fontId="3" type="noConversion"/>
  </si>
  <si>
    <t>接力棒</t>
  </si>
  <si>
    <t>软砖</t>
  </si>
  <si>
    <t>大绳挑战</t>
    <phoneticPr fontId="3" type="noConversion"/>
  </si>
  <si>
    <t>大跳绳</t>
  </si>
  <si>
    <t>条</t>
  </si>
  <si>
    <t>袋鼠跳袋子</t>
  </si>
  <si>
    <t>垃圾分类卡片</t>
  </si>
  <si>
    <t>垃圾分类垃圾桶</t>
  </si>
  <si>
    <t>足球</t>
  </si>
  <si>
    <t>足球裁判</t>
  </si>
  <si>
    <t>第四官员</t>
  </si>
  <si>
    <t>篮球</t>
  </si>
  <si>
    <t>篮球计时器</t>
  </si>
  <si>
    <t>赛事负责</t>
  </si>
  <si>
    <t>1天*2人</t>
    <phoneticPr fontId="3" type="noConversion"/>
  </si>
  <si>
    <t>篮球裁判</t>
  </si>
  <si>
    <t>记录员</t>
  </si>
  <si>
    <t>人员与辅助器材</t>
    <phoneticPr fontId="3" type="noConversion"/>
  </si>
  <si>
    <t>总策划</t>
  </si>
  <si>
    <t>1人*2天</t>
    <phoneticPr fontId="3" type="noConversion"/>
  </si>
  <si>
    <t>往返交通</t>
  </si>
  <si>
    <t>餐费、住宿费</t>
  </si>
  <si>
    <t>总裁判</t>
  </si>
  <si>
    <t>1人*2天</t>
  </si>
  <si>
    <t>主持人</t>
  </si>
  <si>
    <t>1人*1.5天</t>
    <phoneticPr fontId="3" type="noConversion"/>
  </si>
  <si>
    <t>服务费</t>
  </si>
  <si>
    <t>次</t>
  </si>
  <si>
    <t>兼职</t>
  </si>
  <si>
    <t>餐费</t>
  </si>
  <si>
    <t>拓展培训</t>
    <phoneticPr fontId="3" type="noConversion"/>
  </si>
  <si>
    <t>前期勘察场地</t>
    <phoneticPr fontId="22" type="noConversion"/>
  </si>
  <si>
    <t>利亚架舞台10*4.88*0.6</t>
  </si>
  <si>
    <t>AV</t>
    <phoneticPr fontId="3" type="noConversion"/>
  </si>
  <si>
    <t>数字32路调音台</t>
    <phoneticPr fontId="22" type="noConversion"/>
  </si>
  <si>
    <t xml:space="preserve">YAMAHA M7CL    DIGITAL AUDIO MIXER   </t>
  </si>
  <si>
    <t>台</t>
    <phoneticPr fontId="3" type="noConversion"/>
  </si>
  <si>
    <t xml:space="preserve">运动会 </t>
    <phoneticPr fontId="3" type="noConversion"/>
  </si>
  <si>
    <t>线阵列低音音箱</t>
  </si>
  <si>
    <t>数字功率放大器</t>
  </si>
  <si>
    <t>RCF   AMP</t>
  </si>
  <si>
    <t>无线手持</t>
  </si>
  <si>
    <t>SHURE UR4D BETA87 UHF HANDHELD MIC</t>
  </si>
  <si>
    <t>无线头戴</t>
  </si>
  <si>
    <t>SHURE UR4D WH20TQG UHF HEADWORN MIC</t>
  </si>
  <si>
    <t>天线放大器</t>
  </si>
  <si>
    <t xml:space="preserve">SHURE UA845 UA830A </t>
  </si>
  <si>
    <t>数字音频处理器</t>
  </si>
  <si>
    <t xml:space="preserve">XTA--390 </t>
  </si>
  <si>
    <t>舒尔UR4D+接收机</t>
  </si>
  <si>
    <t>苹果笔记本</t>
  </si>
  <si>
    <t xml:space="preserve">MAC  BOOK PRO </t>
  </si>
  <si>
    <t>音频线材</t>
  </si>
  <si>
    <t>AUDIO EQUIPMENT ACCESSOREIES</t>
  </si>
  <si>
    <t>音响师</t>
  </si>
  <si>
    <t>4.5米货车*2次</t>
    <phoneticPr fontId="3" type="noConversion"/>
  </si>
  <si>
    <t>采买</t>
    <phoneticPr fontId="3" type="noConversion"/>
  </si>
  <si>
    <t>物料</t>
    <phoneticPr fontId="3" type="noConversion"/>
  </si>
  <si>
    <t>氛围道具，啦啦棒，喇叭，彩带等</t>
    <phoneticPr fontId="3" type="noConversion"/>
  </si>
  <si>
    <t>场地</t>
    <phoneticPr fontId="3" type="noConversion"/>
  </si>
  <si>
    <t>管理费</t>
    <phoneticPr fontId="3" type="noConversion"/>
  </si>
  <si>
    <t>场馆收取</t>
    <phoneticPr fontId="3" type="noConversion"/>
  </si>
  <si>
    <t>大会、晚宴*1个*1天</t>
    <rPh sb="7" eb="8">
      <t>ge</t>
    </rPh>
    <phoneticPr fontId="3" type="noConversion"/>
  </si>
  <si>
    <t>导播*1人*1天</t>
    <phoneticPr fontId="3" type="noConversion"/>
  </si>
  <si>
    <t>7人往返 成都-珠海</t>
    <phoneticPr fontId="3" type="noConversion"/>
  </si>
  <si>
    <t>次</t>
    <phoneticPr fontId="3" type="noConversion"/>
  </si>
  <si>
    <t>住宿</t>
    <phoneticPr fontId="3" type="noConversion"/>
  </si>
  <si>
    <t>7人4间*4晚</t>
    <phoneticPr fontId="3" type="noConversion"/>
  </si>
  <si>
    <t>间/夜</t>
    <phoneticPr fontId="3" type="noConversion"/>
  </si>
  <si>
    <t>餐饮</t>
    <phoneticPr fontId="3" type="noConversion"/>
  </si>
  <si>
    <t>10人*2天，3人*1天</t>
    <phoneticPr fontId="3" type="noConversion"/>
  </si>
  <si>
    <t>搭建&amp;AV&amp;人员</t>
    <phoneticPr fontId="3" type="noConversion"/>
  </si>
  <si>
    <t>三维特效制作</t>
  </si>
  <si>
    <t>精剪</t>
  </si>
  <si>
    <t>音乐、视频内容精剪</t>
  </si>
  <si>
    <t>配音</t>
  </si>
  <si>
    <t>文字配音</t>
  </si>
  <si>
    <t>视频</t>
    <phoneticPr fontId="3" type="noConversion"/>
  </si>
  <si>
    <t xml:space="preserve"> sales  Video颁奖视频10年，15年，22年员工</t>
  </si>
  <si>
    <t>颁奖视频-20年GM视频</t>
    <phoneticPr fontId="3" type="noConversion"/>
  </si>
  <si>
    <t>拍摄- 摄像5D带Log格式</t>
  </si>
  <si>
    <t>2天*2台</t>
  </si>
  <si>
    <t>拍摄- 大三元镜头（3只）</t>
  </si>
  <si>
    <t>2天*2套</t>
  </si>
  <si>
    <t>拍摄- 定焦头2只</t>
  </si>
  <si>
    <t>50/85 2只一套 2天</t>
  </si>
  <si>
    <t>拍摄- 小监视器</t>
  </si>
  <si>
    <t>拍摄- 大疆稳定器</t>
  </si>
  <si>
    <t>大疆手持稳定器</t>
  </si>
  <si>
    <t>拍摄- 青牛轨道</t>
  </si>
  <si>
    <t>拍摄用轨道</t>
  </si>
  <si>
    <t>拍摄- 第一天灯光器材</t>
  </si>
  <si>
    <t>GM 家拍摄</t>
  </si>
  <si>
    <t>拍摄- 第二天灯光器材</t>
  </si>
  <si>
    <t>公司拍摄</t>
  </si>
  <si>
    <t>拍摄- 无线麦</t>
  </si>
  <si>
    <t>无线小蜜蜂2天</t>
  </si>
  <si>
    <t>拍摄- 录音设备</t>
  </si>
  <si>
    <t>录音设备2天</t>
  </si>
  <si>
    <t>拍摄- 第一天灯光器材车</t>
  </si>
  <si>
    <t>租车1天</t>
  </si>
  <si>
    <t>拍摄- 第二天灯光器材车</t>
  </si>
  <si>
    <t>拍摄- 人员用车</t>
  </si>
  <si>
    <t>租车2天</t>
  </si>
  <si>
    <t>拍摄- 短途市内交通</t>
  </si>
  <si>
    <t>2天人员市内交通</t>
  </si>
  <si>
    <t>拍摄- 餐费</t>
  </si>
  <si>
    <t>拍摄- 制片兼录音</t>
  </si>
  <si>
    <t>2天</t>
  </si>
  <si>
    <t>拍摄- 导演</t>
  </si>
  <si>
    <t>拍摄- 摄影师</t>
  </si>
  <si>
    <t>拍摄- 第一天灯光大助</t>
  </si>
  <si>
    <t>1天</t>
  </si>
  <si>
    <t>拍摄- 第二天灯光师</t>
  </si>
  <si>
    <t>拍摄 - 场工</t>
  </si>
  <si>
    <t>第一天1人，第二天3人</t>
  </si>
  <si>
    <t>拍摄- 化妆</t>
  </si>
  <si>
    <t>2天，2人</t>
  </si>
  <si>
    <t>剪辑- 粗剪</t>
  </si>
  <si>
    <t>素材整理及粗剪</t>
  </si>
  <si>
    <t>小时</t>
    <phoneticPr fontId="3" type="noConversion"/>
  </si>
  <si>
    <t>剪辑- 精剪</t>
  </si>
  <si>
    <t>精剪、音乐、素材等</t>
  </si>
  <si>
    <t>AE包装</t>
  </si>
  <si>
    <t>视频AE特效包装制作、定版及特效制作</t>
  </si>
  <si>
    <t>成片输出</t>
  </si>
  <si>
    <t>成片渲染输出</t>
  </si>
  <si>
    <t>全体人员餐费10人 2天，每100元</t>
    <phoneticPr fontId="3" type="noConversion"/>
  </si>
  <si>
    <t>微站</t>
    <phoneticPr fontId="3" type="noConversion"/>
  </si>
  <si>
    <t>微站</t>
    <phoneticPr fontId="3" type="noConversion"/>
  </si>
  <si>
    <t>微站</t>
    <phoneticPr fontId="3" type="noConversion"/>
  </si>
  <si>
    <t>H5制作</t>
    <phoneticPr fontId="3" type="noConversion"/>
  </si>
  <si>
    <t>数据维护及代码编程、录入，更新页面</t>
    <phoneticPr fontId="3" type="noConversion"/>
  </si>
  <si>
    <t>版面开发，功能开发
H5包含主页面13个，含有特殊功能</t>
    <phoneticPr fontId="3" type="noConversion"/>
  </si>
  <si>
    <t>版面创意、文案撰写、微信页面设计\编辑</t>
    <phoneticPr fontId="3" type="noConversion"/>
  </si>
  <si>
    <t>动画特效，图片素材</t>
    <phoneticPr fontId="3" type="noConversion"/>
  </si>
  <si>
    <t>微信网络平台支持</t>
    <phoneticPr fontId="3" type="noConversion"/>
  </si>
  <si>
    <t>弧形舞台结构</t>
    <phoneticPr fontId="3" type="noConversion"/>
  </si>
  <si>
    <t xml:space="preserve">46米*8米*0.8米 </t>
    <phoneticPr fontId="3" type="noConversion"/>
  </si>
  <si>
    <t>钢架结构双层18厘多层板找平处理 46米*8米*0.8米 包含舞台围边</t>
    <phoneticPr fontId="3" type="noConversion"/>
  </si>
  <si>
    <t>（18M*2组）+16M</t>
    <phoneticPr fontId="3" type="noConversion"/>
  </si>
  <si>
    <t>木质结构 烤漆饰面</t>
    <phoneticPr fontId="3" type="noConversion"/>
  </si>
  <si>
    <t>弧形舞台饰面</t>
    <phoneticPr fontId="3" type="noConversion"/>
  </si>
  <si>
    <t>46M*8M</t>
    <phoneticPr fontId="3" type="noConversion"/>
  </si>
  <si>
    <t>18厘高密度 黑色三聚氰胺板饰面</t>
    <phoneticPr fontId="3" type="noConversion"/>
  </si>
  <si>
    <t>8M*1M</t>
    <phoneticPr fontId="3" type="noConversion"/>
  </si>
  <si>
    <t>逆光网架，木质结构 烤漆饰面，适面同舞台材质相同</t>
    <phoneticPr fontId="3" type="noConversion"/>
  </si>
  <si>
    <t>舞台前言斜坡 发光LOGO</t>
    <phoneticPr fontId="3" type="noConversion"/>
  </si>
  <si>
    <t>6.5M*0.8M，材质：金属无边白色 发光字</t>
    <phoneticPr fontId="3" type="noConversion"/>
  </si>
  <si>
    <t>金属无边白色 发光字</t>
    <phoneticPr fontId="3" type="noConversion"/>
  </si>
  <si>
    <t>背墙弧形钢架结构</t>
    <phoneticPr fontId="3" type="noConversion"/>
  </si>
  <si>
    <t>18M*2M高=2组</t>
    <phoneticPr fontId="3" type="noConversion"/>
  </si>
  <si>
    <t xml:space="preserve"> 钢架结构绷黑色布</t>
    <phoneticPr fontId="22" type="noConversion"/>
  </si>
  <si>
    <t>平米</t>
    <phoneticPr fontId="3" type="noConversion"/>
  </si>
  <si>
    <t>组</t>
    <phoneticPr fontId="3" type="noConversion"/>
  </si>
  <si>
    <t>搭建</t>
    <phoneticPr fontId="3" type="noConversion"/>
  </si>
  <si>
    <t>遮挡</t>
    <phoneticPr fontId="3" type="noConversion"/>
  </si>
  <si>
    <t>雷亚架遮挡+黑丝绒+遮光布</t>
    <phoneticPr fontId="3" type="noConversion"/>
  </si>
  <si>
    <t>背部钢架支撑
（25m+15m）*3.5m/2套</t>
    <phoneticPr fontId="3" type="noConversion"/>
  </si>
  <si>
    <t>平方</t>
    <phoneticPr fontId="3" type="noConversion"/>
  </si>
  <si>
    <t>搭建</t>
    <phoneticPr fontId="3" type="noConversion"/>
  </si>
  <si>
    <t>中间屏幕的包边尺寸为10M高*1M进深
两侧包边7.8M高*2M进深</t>
    <phoneticPr fontId="3" type="noConversion"/>
  </si>
  <si>
    <t>钢木结构 黑色烤漆饰面</t>
    <phoneticPr fontId="22" type="noConversion"/>
  </si>
  <si>
    <t>搭建</t>
    <phoneticPr fontId="3" type="noConversion"/>
  </si>
  <si>
    <t>立体字</t>
    <phoneticPr fontId="3" type="noConversion"/>
  </si>
  <si>
    <t>字母高度：2.4M/个
1M*1M配重</t>
    <phoneticPr fontId="22" type="noConversion"/>
  </si>
  <si>
    <t xml:space="preserve"> 钢架结构 乳胶漆饰面 底部配烤漆钢板配重</t>
    <phoneticPr fontId="3" type="noConversion"/>
  </si>
  <si>
    <t>舞台结构</t>
    <phoneticPr fontId="3" type="noConversion"/>
  </si>
  <si>
    <t>钢架结构双层18厘多层板找平处理 10米*5米*1米 包含舞台围边</t>
    <phoneticPr fontId="3" type="noConversion"/>
  </si>
  <si>
    <t>舞台台阶</t>
    <phoneticPr fontId="3" type="noConversion"/>
  </si>
  <si>
    <t>2M*5M</t>
    <phoneticPr fontId="3" type="noConversion"/>
  </si>
  <si>
    <t>木质结构 地毯饰面 4级台阶</t>
    <phoneticPr fontId="3" type="noConversion"/>
  </si>
  <si>
    <t>搭建</t>
    <phoneticPr fontId="3" type="noConversion"/>
  </si>
  <si>
    <t>隔离围挡</t>
    <phoneticPr fontId="3" type="noConversion"/>
  </si>
  <si>
    <t>10M*2M*0.8M（2组）</t>
    <phoneticPr fontId="3" type="noConversion"/>
  </si>
  <si>
    <t>个</t>
    <phoneticPr fontId="22" type="noConversion"/>
  </si>
  <si>
    <t>平米</t>
    <phoneticPr fontId="3" type="noConversion"/>
  </si>
  <si>
    <t>延米</t>
    <phoneticPr fontId="3" type="noConversion"/>
  </si>
  <si>
    <t>游戏兑换区</t>
    <phoneticPr fontId="3" type="noConversion"/>
  </si>
  <si>
    <t>钢架结构</t>
    <phoneticPr fontId="3" type="noConversion"/>
  </si>
  <si>
    <t>200*200黑色金属桁架 3米*4米*3米H=2组
金属框架 内嵌定制铁丝网 蓝色烤漆饰面 3.6米*2.5米H=2组</t>
    <phoneticPr fontId="3" type="noConversion"/>
  </si>
  <si>
    <t>游戏兑换区</t>
    <phoneticPr fontId="3" type="noConversion"/>
  </si>
  <si>
    <t>底部三面围挡</t>
    <phoneticPr fontId="3" type="noConversion"/>
  </si>
  <si>
    <t xml:space="preserve">木质结构 双面背墙 防火板饰面 
 3米*1米H=2组  4米*1米H=2组 </t>
    <phoneticPr fontId="3" type="noConversion"/>
  </si>
  <si>
    <t>造型楣板</t>
    <phoneticPr fontId="3" type="noConversion"/>
  </si>
  <si>
    <t>异形木质结构雕刻 小边烤漆饰面 正面底漆处理</t>
    <phoneticPr fontId="3" type="noConversion"/>
  </si>
  <si>
    <t>美工 桁架KT写真板部分</t>
    <phoneticPr fontId="3" type="noConversion"/>
  </si>
  <si>
    <t>200*200黑色金属桁架 3米*4米*3米H=2组</t>
    <phoneticPr fontId="3" type="noConversion"/>
  </si>
  <si>
    <t>美工  写真画面</t>
    <phoneticPr fontId="3" type="noConversion"/>
  </si>
  <si>
    <t>底部双面背墙围挡 造型楣板写真画面</t>
  </si>
  <si>
    <t>制作</t>
    <phoneticPr fontId="3" type="noConversion"/>
  </si>
  <si>
    <t>制作</t>
    <phoneticPr fontId="3" type="noConversion"/>
  </si>
  <si>
    <t>乐高座椅</t>
    <phoneticPr fontId="3" type="noConversion"/>
  </si>
  <si>
    <t>互动区摆放彩色木质座椅</t>
    <phoneticPr fontId="3" type="noConversion"/>
  </si>
  <si>
    <t>采购</t>
    <phoneticPr fontId="3" type="noConversion"/>
  </si>
  <si>
    <t>乐高墙</t>
    <phoneticPr fontId="3" type="noConversion"/>
  </si>
  <si>
    <t>租赁</t>
    <phoneticPr fontId="3" type="noConversion"/>
  </si>
  <si>
    <t>真人娃娃机</t>
    <phoneticPr fontId="3" type="noConversion"/>
  </si>
  <si>
    <t>租赁</t>
    <phoneticPr fontId="3" type="noConversion"/>
  </si>
  <si>
    <t>龙卷风</t>
    <phoneticPr fontId="3" type="noConversion"/>
  </si>
  <si>
    <t>龙卷风</t>
    <phoneticPr fontId="3" type="noConversion"/>
  </si>
  <si>
    <t>娱乐设备</t>
    <phoneticPr fontId="3" type="noConversion"/>
  </si>
  <si>
    <t>画面</t>
    <phoneticPr fontId="3" type="noConversion"/>
  </si>
  <si>
    <t>抓奖券（双面）</t>
    <phoneticPr fontId="3" type="noConversion"/>
  </si>
  <si>
    <t>搭建</t>
    <phoneticPr fontId="3" type="noConversion"/>
  </si>
  <si>
    <t>采购</t>
    <phoneticPr fontId="3" type="noConversion"/>
  </si>
  <si>
    <t>真人跳一跳&amp;电动装置</t>
    <phoneticPr fontId="3" type="noConversion"/>
  </si>
  <si>
    <t>娱乐设备</t>
    <phoneticPr fontId="3" type="noConversion"/>
  </si>
  <si>
    <t>真人跳一跳</t>
    <phoneticPr fontId="3" type="noConversion"/>
  </si>
  <si>
    <t>画面（每个装置5面）</t>
    <phoneticPr fontId="3" type="noConversion"/>
  </si>
  <si>
    <t>平米</t>
    <phoneticPr fontId="3" type="noConversion"/>
  </si>
  <si>
    <t>毛绒玩具：200个
欢乐球：20150个球单价:21000个</t>
    <phoneticPr fontId="3" type="noConversion"/>
  </si>
  <si>
    <t>毛绒玩具，零食，欢乐球</t>
    <phoneticPr fontId="3" type="noConversion"/>
  </si>
  <si>
    <t>搭建</t>
    <phoneticPr fontId="3" type="noConversion"/>
  </si>
  <si>
    <t>制作</t>
    <phoneticPr fontId="3" type="noConversion"/>
  </si>
  <si>
    <t xml:space="preserve">真人娃娃机
3m*0.6m=1.8m*4个=7.2m
2.9m*0.3m=0.87m*8个=6.96m
0.3m*2.4m*8个=5.76m
共计平米数19.92平米，
</t>
    <phoneticPr fontId="3" type="noConversion"/>
  </si>
  <si>
    <t>四面结构板子</t>
    <phoneticPr fontId="3" type="noConversion"/>
  </si>
  <si>
    <t>搭建</t>
    <phoneticPr fontId="3" type="noConversion"/>
  </si>
  <si>
    <t>电力</t>
    <phoneticPr fontId="3" type="noConversion"/>
  </si>
  <si>
    <t>搭建</t>
    <phoneticPr fontId="3" type="noConversion"/>
  </si>
  <si>
    <t>人员</t>
    <phoneticPr fontId="3" type="noConversion"/>
  </si>
  <si>
    <t>人员</t>
    <phoneticPr fontId="3" type="noConversion"/>
  </si>
  <si>
    <t>写真画面（包含人员及交通费用）</t>
    <phoneticPr fontId="3" type="noConversion"/>
  </si>
  <si>
    <t>人员</t>
    <phoneticPr fontId="3" type="noConversion"/>
  </si>
  <si>
    <t>舞美搭建-布展搭建人工10人/天2天</t>
    <phoneticPr fontId="3" type="noConversion"/>
  </si>
  <si>
    <t>舞美搭建-珠海布展搭建人工交通 40人城际交通往返2次(深圳到珠海往返）</t>
    <phoneticPr fontId="3" type="noConversion"/>
  </si>
  <si>
    <t>搭建</t>
    <phoneticPr fontId="3" type="noConversion"/>
  </si>
  <si>
    <t>舞美搭建-所有物料运输；深圳-珠海  9.6米货车2部车/4.2米货车4部车/往返</t>
    <phoneticPr fontId="3" type="noConversion"/>
  </si>
  <si>
    <t>搭建</t>
    <phoneticPr fontId="3" type="noConversion"/>
  </si>
  <si>
    <t>12CM*7CM</t>
    <phoneticPr fontId="3" type="noConversion"/>
  </si>
  <si>
    <t>车</t>
    <phoneticPr fontId="3" type="noConversion"/>
  </si>
  <si>
    <t>臂贴</t>
    <phoneticPr fontId="3" type="noConversion"/>
  </si>
  <si>
    <t>7CM*5CM</t>
    <phoneticPr fontId="3" type="noConversion"/>
  </si>
  <si>
    <t>LED大屏幕</t>
    <phoneticPr fontId="3" type="noConversion"/>
  </si>
  <si>
    <t xml:space="preserve"> P3 LED Display LED大屏幕（16mX9m、18m*5m*2）</t>
    <phoneticPr fontId="21" type="noConversion"/>
  </si>
  <si>
    <t xml:space="preserve"> 560 LED Controller 处理器</t>
    <phoneticPr fontId="21" type="noConversion"/>
  </si>
  <si>
    <t>视频处理器(HD/SDI)</t>
    <phoneticPr fontId="3" type="noConversion"/>
  </si>
  <si>
    <t>BARCO  EVENT  MASTER E2  Video  Processor  视频处理器(HD/SDI)</t>
    <phoneticPr fontId="3" type="noConversion"/>
  </si>
  <si>
    <t xml:space="preserve">BARCO  EC-200  EVENT  Controller  </t>
    <phoneticPr fontId="21" type="noConversion"/>
  </si>
  <si>
    <t>IMAGE PR</t>
    <phoneticPr fontId="21" type="noConversion"/>
  </si>
  <si>
    <t xml:space="preserve">翻页提示器套装(带PC-AS4遥控器)   </t>
    <phoneticPr fontId="3" type="noConversion"/>
  </si>
  <si>
    <t xml:space="preserve">D’SAN  PC-433  PerfectCue  Light  Kit </t>
    <phoneticPr fontId="21" type="noConversion"/>
  </si>
  <si>
    <t>处理器</t>
    <phoneticPr fontId="3" type="noConversion"/>
  </si>
  <si>
    <t xml:space="preserve">DATATON WATCHOUT Video Processor </t>
    <phoneticPr fontId="21" type="noConversion"/>
  </si>
  <si>
    <t>解密狗(6.0版本)</t>
    <phoneticPr fontId="3" type="noConversion"/>
  </si>
  <si>
    <t>NETGEAR JGS524 Network Switch  网络交换机（千兆，24路）</t>
    <phoneticPr fontId="21" type="noConversion"/>
  </si>
  <si>
    <t>光纤延长器</t>
    <phoneticPr fontId="3" type="noConversion"/>
  </si>
  <si>
    <t xml:space="preserve">EXTRON DVI104 Tx/Rx DVI Fiber Optic Extender </t>
    <phoneticPr fontId="21" type="noConversion"/>
  </si>
  <si>
    <t>监视器(液晶  ，24")</t>
    <phoneticPr fontId="3" type="noConversion"/>
  </si>
  <si>
    <t xml:space="preserve">PHILIPS  Monitor </t>
    <phoneticPr fontId="21" type="noConversion"/>
  </si>
  <si>
    <t>分配放大器</t>
    <phoneticPr fontId="3" type="noConversion"/>
  </si>
  <si>
    <t xml:space="preserve">EXTRON DVI </t>
    <phoneticPr fontId="3" type="noConversion"/>
  </si>
  <si>
    <t>液晶电视(60"，全高清)</t>
    <phoneticPr fontId="3" type="noConversion"/>
  </si>
  <si>
    <t>APPLE , MACBOOK</t>
    <phoneticPr fontId="21" type="noConversion"/>
  </si>
  <si>
    <t>AV设备租赁</t>
    <phoneticPr fontId="3" type="noConversion"/>
  </si>
  <si>
    <t>Layer架</t>
    <phoneticPr fontId="3" type="noConversion"/>
  </si>
  <si>
    <t>Layer架（16m*10m*6m、18m*8m*4m*2、4m*8m*2m*2）</t>
    <phoneticPr fontId="3" type="noConversion"/>
  </si>
  <si>
    <t>视频线材</t>
    <phoneticPr fontId="3" type="noConversion"/>
  </si>
  <si>
    <t xml:space="preserve">Video Cable </t>
    <phoneticPr fontId="3" type="noConversion"/>
  </si>
  <si>
    <t xml:space="preserve">LA Audiotechnik   Subwoofer </t>
    <phoneticPr fontId="3" type="noConversion"/>
  </si>
  <si>
    <t xml:space="preserve"> 全频音箱</t>
    <phoneticPr fontId="3" type="noConversion"/>
  </si>
  <si>
    <t>LA Audiotechnik   Loudspeaker</t>
    <phoneticPr fontId="3" type="noConversion"/>
  </si>
  <si>
    <t xml:space="preserve">LA Audiotechnik Max2 Loudspeaker </t>
    <phoneticPr fontId="3" type="noConversion"/>
  </si>
  <si>
    <t xml:space="preserve">D40 Digital Power Amplifier </t>
    <phoneticPr fontId="3" type="noConversion"/>
  </si>
  <si>
    <t xml:space="preserve">YAMAHA  QL-5  Digital  Mixer(32ch)     Digital  Mixer(32ch)   </t>
    <phoneticPr fontId="3" type="noConversion"/>
  </si>
  <si>
    <t>舒尔UR4D+接收机</t>
    <phoneticPr fontId="3" type="noConversion"/>
  </si>
  <si>
    <t xml:space="preserve">SHURE UR4D+ Dual channel diversity receiver </t>
    <phoneticPr fontId="3" type="noConversion"/>
  </si>
  <si>
    <t xml:space="preserve">SHURE UR2/Beta 58A  Wireless Hand-hold Mic    Wireless Hand-hold Mic  </t>
    <phoneticPr fontId="3" type="noConversion"/>
  </si>
  <si>
    <t xml:space="preserve">SHURE UR1/WBH53 Headworn Microphone </t>
    <phoneticPr fontId="3" type="noConversion"/>
  </si>
  <si>
    <t xml:space="preserve">SHURE  UA845E  UHF  Antenna  Distribution  System   </t>
    <phoneticPr fontId="3" type="noConversion"/>
  </si>
  <si>
    <t xml:space="preserve">PRDUCTION  INTERCOM  MS-200  Master  Station  </t>
    <phoneticPr fontId="3" type="noConversion"/>
  </si>
  <si>
    <t xml:space="preserve">PRDUCTION INTERCOM  Receiver  </t>
    <phoneticPr fontId="3" type="noConversion"/>
  </si>
  <si>
    <t xml:space="preserve">CLEARCOM  Master Station  </t>
    <phoneticPr fontId="3" type="noConversion"/>
  </si>
  <si>
    <t xml:space="preserve">CLEARCOM   Receiver  </t>
    <phoneticPr fontId="3" type="noConversion"/>
  </si>
  <si>
    <t xml:space="preserve">RADIAL Pro48 Active DI Box  </t>
    <phoneticPr fontId="3" type="noConversion"/>
  </si>
  <si>
    <t>MAC笔记本电脑</t>
    <phoneticPr fontId="3" type="noConversion"/>
  </si>
  <si>
    <t>(APPLE , MACBOOK)</t>
    <phoneticPr fontId="3" type="noConversion"/>
  </si>
  <si>
    <t xml:space="preserve">音频线材 </t>
    <phoneticPr fontId="3" type="noConversion"/>
  </si>
  <si>
    <t xml:space="preserve">Moving lights,1500w Spot-Performance </t>
    <phoneticPr fontId="3" type="noConversion"/>
  </si>
  <si>
    <t xml:space="preserve">JOLLY X-15R-Beam </t>
    <phoneticPr fontId="3" type="noConversion"/>
  </si>
  <si>
    <t xml:space="preserve">TERBLY  OVAL  48D  Light  </t>
    <phoneticPr fontId="3" type="noConversion"/>
  </si>
  <si>
    <t>EXPLORER Ovation LED Moving Heads Light</t>
    <phoneticPr fontId="3" type="noConversion"/>
  </si>
  <si>
    <t xml:space="preserve">4  Bulb  Flood  Light  </t>
    <phoneticPr fontId="3" type="noConversion"/>
  </si>
  <si>
    <t xml:space="preserve"> 编程</t>
    <phoneticPr fontId="3" type="noConversion"/>
  </si>
  <si>
    <t>Programming</t>
    <phoneticPr fontId="3" type="noConversion"/>
  </si>
  <si>
    <t xml:space="preserve">Fog Machine </t>
    <phoneticPr fontId="3" type="noConversion"/>
  </si>
  <si>
    <t xml:space="preserve">MA  grandMA2  Light  Console  </t>
    <phoneticPr fontId="3" type="noConversion"/>
  </si>
  <si>
    <t xml:space="preserve">MA grandMA NSP </t>
    <phoneticPr fontId="3" type="noConversion"/>
  </si>
  <si>
    <t>信号放大器</t>
    <phoneticPr fontId="3" type="noConversion"/>
  </si>
  <si>
    <t xml:space="preserve">Lighting DA </t>
    <phoneticPr fontId="3" type="noConversion"/>
  </si>
  <si>
    <t>组</t>
    <phoneticPr fontId="3" type="noConversion"/>
  </si>
  <si>
    <t xml:space="preserve">XIONGYING  HSZ-80B  Manual Hoist  </t>
    <phoneticPr fontId="3" type="noConversion"/>
  </si>
  <si>
    <t xml:space="preserve">Power  Distributor  Cabinet  </t>
    <phoneticPr fontId="3" type="noConversion"/>
  </si>
  <si>
    <t xml:space="preserve">灯光线材 </t>
    <phoneticPr fontId="3" type="noConversion"/>
  </si>
  <si>
    <t>AV设备租赁</t>
    <phoneticPr fontId="3" type="noConversion"/>
  </si>
  <si>
    <t>AV</t>
    <phoneticPr fontId="3" type="noConversion"/>
  </si>
  <si>
    <t>电子工程师</t>
    <phoneticPr fontId="3" type="noConversion"/>
  </si>
  <si>
    <t>音频工程师</t>
  </si>
  <si>
    <t>灯光工程师</t>
  </si>
  <si>
    <t>其它技术人员</t>
  </si>
  <si>
    <t>北京-珠海（8人往返）</t>
  </si>
  <si>
    <t>深圳-珠海（40人往返）</t>
  </si>
  <si>
    <t>5辆往返2趟；深圳-珠海</t>
  </si>
  <si>
    <t>科技</t>
  </si>
  <si>
    <t>大型游戏机设备</t>
  </si>
  <si>
    <t>科技系统开发</t>
  </si>
  <si>
    <t>油画</t>
  </si>
  <si>
    <t>50*70cm</t>
  </si>
  <si>
    <t>油画师、画框、运输</t>
  </si>
  <si>
    <t>DIY互动区</t>
  </si>
  <si>
    <t>DIY面具，彩色颜料</t>
  </si>
  <si>
    <t>晚宴道具预留费用</t>
  </si>
  <si>
    <t>气氛道具；复仇者联盟DR服装，复联道具</t>
  </si>
  <si>
    <t>服装费用（复仇者联盟）</t>
  </si>
  <si>
    <t>复仇者联盟DR服装</t>
  </si>
  <si>
    <t>披风</t>
  </si>
  <si>
    <t>晚宴礼品</t>
  </si>
  <si>
    <t>澳门特产小吃</t>
  </si>
  <si>
    <t>拔河项目</t>
    <phoneticPr fontId="3" type="noConversion"/>
  </si>
  <si>
    <t>运动会</t>
    <phoneticPr fontId="3" type="noConversion"/>
  </si>
  <si>
    <t>白色手套</t>
    <phoneticPr fontId="3" type="noConversion"/>
  </si>
  <si>
    <t>承重电子秤</t>
    <phoneticPr fontId="3" type="noConversion"/>
  </si>
  <si>
    <t>划分区域</t>
    <phoneticPr fontId="3" type="noConversion"/>
  </si>
  <si>
    <t>2天*1人</t>
    <phoneticPr fontId="3" type="noConversion"/>
  </si>
  <si>
    <t>大步向前</t>
    <phoneticPr fontId="3" type="noConversion"/>
  </si>
  <si>
    <t>2天*3人</t>
    <phoneticPr fontId="3" type="noConversion"/>
  </si>
  <si>
    <t>2天*6人</t>
    <phoneticPr fontId="3" type="noConversion"/>
  </si>
  <si>
    <t>投石问路</t>
    <phoneticPr fontId="3" type="noConversion"/>
  </si>
  <si>
    <t>垃圾分类</t>
    <phoneticPr fontId="3" type="noConversion"/>
  </si>
  <si>
    <t>运动会</t>
    <phoneticPr fontId="3" type="noConversion"/>
  </si>
  <si>
    <t>足球比赛</t>
    <phoneticPr fontId="3" type="noConversion"/>
  </si>
  <si>
    <t>1.5天*1人</t>
    <phoneticPr fontId="3" type="noConversion"/>
  </si>
  <si>
    <t>1.5天*2人</t>
    <phoneticPr fontId="3" type="noConversion"/>
  </si>
  <si>
    <t>1.5天*2人</t>
    <phoneticPr fontId="3" type="noConversion"/>
  </si>
  <si>
    <t>篮球比赛</t>
    <phoneticPr fontId="3" type="noConversion"/>
  </si>
  <si>
    <t>运动会</t>
    <phoneticPr fontId="3" type="noConversion"/>
  </si>
  <si>
    <t>1天*2人</t>
    <phoneticPr fontId="3" type="noConversion"/>
  </si>
  <si>
    <t>运动会</t>
    <phoneticPr fontId="3" type="noConversion"/>
  </si>
  <si>
    <t>运动会</t>
    <phoneticPr fontId="3" type="noConversion"/>
  </si>
  <si>
    <t>整体策划费</t>
    <phoneticPr fontId="22" type="noConversion"/>
  </si>
  <si>
    <t>布场费</t>
    <phoneticPr fontId="22" type="noConversion"/>
  </si>
  <si>
    <t>恢复场地原貌</t>
    <phoneticPr fontId="22" type="noConversion"/>
  </si>
  <si>
    <t>补给站</t>
    <phoneticPr fontId="22" type="noConversion"/>
  </si>
  <si>
    <t>双</t>
    <phoneticPr fontId="22" type="noConversion"/>
  </si>
  <si>
    <t>个</t>
    <phoneticPr fontId="22" type="noConversion"/>
  </si>
  <si>
    <t>人</t>
    <phoneticPr fontId="3" type="noConversion"/>
  </si>
  <si>
    <t>健身老师</t>
    <phoneticPr fontId="3" type="noConversion"/>
  </si>
  <si>
    <t>2人</t>
    <phoneticPr fontId="3" type="noConversion"/>
  </si>
  <si>
    <t xml:space="preserve">运动会 </t>
    <phoneticPr fontId="3" type="noConversion"/>
  </si>
  <si>
    <t>制作</t>
    <phoneticPr fontId="3" type="noConversion"/>
  </si>
  <si>
    <t>搭建</t>
    <phoneticPr fontId="3" type="noConversion"/>
  </si>
  <si>
    <t>积分榜，桁架 +刀刮布</t>
    <phoneticPr fontId="3" type="noConversion"/>
  </si>
  <si>
    <t xml:space="preserve">运动会 </t>
    <phoneticPr fontId="3" type="noConversion"/>
  </si>
  <si>
    <t>制作</t>
    <phoneticPr fontId="3" type="noConversion"/>
  </si>
  <si>
    <t>搭建</t>
    <phoneticPr fontId="3" type="noConversion"/>
  </si>
  <si>
    <t>手举牌、赛事说明板，分区隔板</t>
    <phoneticPr fontId="3" type="noConversion"/>
  </si>
  <si>
    <t xml:space="preserve">运动会 </t>
    <phoneticPr fontId="3" type="noConversion"/>
  </si>
  <si>
    <t>AV</t>
    <phoneticPr fontId="3" type="noConversion"/>
  </si>
  <si>
    <t xml:space="preserve">运动会 </t>
    <phoneticPr fontId="3" type="noConversion"/>
  </si>
  <si>
    <t>AV</t>
    <phoneticPr fontId="3" type="noConversion"/>
  </si>
  <si>
    <t>线阵列音箱</t>
    <phoneticPr fontId="22" type="noConversion"/>
  </si>
  <si>
    <t>T.D.TAICHEE 线性阵列音箱 TA-V912</t>
    <phoneticPr fontId="22" type="noConversion"/>
  </si>
  <si>
    <t>T.D.TAICHEE超低 TA-F218</t>
    <phoneticPr fontId="22" type="noConversion"/>
  </si>
  <si>
    <t>T.D.TAICHEE全频 TM-13X</t>
    <phoneticPr fontId="22" type="noConversion"/>
  </si>
  <si>
    <t xml:space="preserve">运动会 </t>
    <phoneticPr fontId="3" type="noConversion"/>
  </si>
  <si>
    <t>AV</t>
    <phoneticPr fontId="3" type="noConversion"/>
  </si>
  <si>
    <t>AV</t>
    <phoneticPr fontId="3" type="noConversion"/>
  </si>
  <si>
    <t xml:space="preserve">SHURE UR4D+ Dual channel diversity receiver </t>
    <phoneticPr fontId="22" type="noConversion"/>
  </si>
  <si>
    <t xml:space="preserve">运动会 </t>
    <phoneticPr fontId="3" type="noConversion"/>
  </si>
  <si>
    <t>AV</t>
    <phoneticPr fontId="3" type="noConversion"/>
  </si>
  <si>
    <t xml:space="preserve">运动会 </t>
    <phoneticPr fontId="3" type="noConversion"/>
  </si>
  <si>
    <t>AV</t>
    <phoneticPr fontId="3" type="noConversion"/>
  </si>
  <si>
    <t>配电箱</t>
    <phoneticPr fontId="22" type="noConversion"/>
  </si>
  <si>
    <t>对讲机</t>
    <phoneticPr fontId="22" type="noConversion"/>
  </si>
  <si>
    <t>制作</t>
    <phoneticPr fontId="3" type="noConversion"/>
  </si>
  <si>
    <t>人员</t>
    <phoneticPr fontId="3" type="noConversion"/>
  </si>
  <si>
    <t>进场，撤场*20人</t>
    <phoneticPr fontId="3" type="noConversion"/>
  </si>
  <si>
    <t>运输</t>
    <phoneticPr fontId="3" type="noConversion"/>
  </si>
  <si>
    <t>项</t>
    <phoneticPr fontId="3" type="noConversion"/>
  </si>
  <si>
    <t>台</t>
    <phoneticPr fontId="3" type="noConversion"/>
  </si>
  <si>
    <t>个</t>
    <phoneticPr fontId="3" type="noConversion"/>
  </si>
  <si>
    <t>服装</t>
    <phoneticPr fontId="3" type="noConversion"/>
  </si>
  <si>
    <t>T恤</t>
    <phoneticPr fontId="3" type="noConversion"/>
  </si>
  <si>
    <t xml:space="preserve">运动会 </t>
    <phoneticPr fontId="3" type="noConversion"/>
  </si>
  <si>
    <t>采买</t>
    <phoneticPr fontId="3" type="noConversion"/>
  </si>
  <si>
    <t>奖杯</t>
    <phoneticPr fontId="3" type="noConversion"/>
  </si>
  <si>
    <t>足球、篮球</t>
    <phoneticPr fontId="3" type="noConversion"/>
  </si>
  <si>
    <t>件</t>
    <phoneticPr fontId="3" type="noConversion"/>
  </si>
  <si>
    <t>澳门特产小吃</t>
    <phoneticPr fontId="3" type="noConversion"/>
  </si>
  <si>
    <t xml:space="preserve">运动会 </t>
    <phoneticPr fontId="3" type="noConversion"/>
  </si>
  <si>
    <t>采买</t>
    <phoneticPr fontId="3" type="noConversion"/>
  </si>
  <si>
    <t>奖牌</t>
    <phoneticPr fontId="3" type="noConversion"/>
  </si>
  <si>
    <t>奖品</t>
    <phoneticPr fontId="3" type="noConversion"/>
  </si>
  <si>
    <t>晚宴开场舞蹈</t>
    <phoneticPr fontId="3" type="noConversion"/>
  </si>
  <si>
    <t>演员*8人（包含编舞）</t>
    <phoneticPr fontId="3" type="noConversion"/>
  </si>
  <si>
    <t>人员</t>
    <phoneticPr fontId="3" type="noConversion"/>
  </si>
  <si>
    <t>大会、晚宴、TB*1人*2.5天</t>
    <phoneticPr fontId="3" type="noConversion"/>
  </si>
  <si>
    <t>人员</t>
    <phoneticPr fontId="3" type="noConversion"/>
  </si>
  <si>
    <t>摄像师</t>
    <phoneticPr fontId="3" type="noConversion"/>
  </si>
  <si>
    <t>大会、晚宴、TB*3人*2.5天</t>
    <phoneticPr fontId="3" type="noConversion"/>
  </si>
  <si>
    <t>资深摄影师</t>
    <phoneticPr fontId="3" type="noConversion"/>
  </si>
  <si>
    <t>大会、晚宴、TB*1人*2.5天</t>
    <phoneticPr fontId="3" type="noConversion"/>
  </si>
  <si>
    <t>摄影师</t>
    <phoneticPr fontId="3" type="noConversion"/>
  </si>
  <si>
    <t>大会、晚宴、TB*2人*2.5天</t>
    <phoneticPr fontId="3" type="noConversion"/>
  </si>
  <si>
    <t>导播</t>
    <phoneticPr fontId="3" type="noConversion"/>
  </si>
  <si>
    <t>摄像师</t>
    <phoneticPr fontId="3" type="noConversion"/>
  </si>
  <si>
    <t>TB*1人*1天</t>
    <phoneticPr fontId="3" type="noConversion"/>
  </si>
  <si>
    <t>人员</t>
    <phoneticPr fontId="3" type="noConversion"/>
  </si>
  <si>
    <t>摄影师</t>
    <phoneticPr fontId="3" type="noConversion"/>
  </si>
  <si>
    <t>TB*2人*1天</t>
    <phoneticPr fontId="3" type="noConversion"/>
  </si>
  <si>
    <t>无人机</t>
    <phoneticPr fontId="3" type="noConversion"/>
  </si>
  <si>
    <t>设备*2台</t>
    <phoneticPr fontId="3" type="noConversion"/>
  </si>
  <si>
    <t>操控师*1人*1天</t>
    <phoneticPr fontId="3" type="noConversion"/>
  </si>
  <si>
    <t xml:space="preserve">交通费 </t>
    <phoneticPr fontId="3" type="noConversion"/>
  </si>
  <si>
    <t>人员</t>
    <phoneticPr fontId="3" type="noConversion"/>
  </si>
  <si>
    <t>三维特效制作，3部分</t>
    <phoneticPr fontId="3" type="noConversion"/>
  </si>
  <si>
    <t>秒/pc</t>
    <phoneticPr fontId="3" type="noConversion"/>
  </si>
  <si>
    <t>AE包装</t>
    <phoneticPr fontId="3" type="noConversion"/>
  </si>
  <si>
    <t>视频包装制作</t>
    <phoneticPr fontId="3" type="noConversion"/>
  </si>
  <si>
    <t>按照剧本为视频添加字幕(不包括特效字幕)</t>
    <phoneticPr fontId="3" type="noConversion"/>
  </si>
  <si>
    <t>成片输出</t>
    <phoneticPr fontId="3" type="noConversion"/>
  </si>
  <si>
    <t>成片输出渲染</t>
    <phoneticPr fontId="3" type="noConversion"/>
  </si>
  <si>
    <t xml:space="preserve"> sales  Video颁奖视频10年，15年，20年员工</t>
    <phoneticPr fontId="3" type="noConversion"/>
  </si>
  <si>
    <t>对素材进行修补</t>
    <phoneticPr fontId="3" type="noConversion"/>
  </si>
  <si>
    <t>特效制作</t>
    <phoneticPr fontId="3" type="noConversion"/>
  </si>
  <si>
    <t>主屏</t>
    <phoneticPr fontId="3" type="noConversion"/>
  </si>
  <si>
    <t>成片输出</t>
    <phoneticPr fontId="3" type="noConversion"/>
  </si>
  <si>
    <t>成片输出渲染</t>
    <phoneticPr fontId="3" type="noConversion"/>
  </si>
  <si>
    <t>颁奖视频-20年GM视频</t>
    <phoneticPr fontId="3" type="noConversion"/>
  </si>
  <si>
    <t>2天/1台</t>
    <phoneticPr fontId="3" type="noConversion"/>
  </si>
  <si>
    <t>颁奖视频-20年GM视频</t>
    <phoneticPr fontId="3" type="noConversion"/>
  </si>
  <si>
    <t>颁奖视频-20年GM视频</t>
    <phoneticPr fontId="3" type="noConversion"/>
  </si>
  <si>
    <t>颁奖视频-20年GM视频</t>
    <phoneticPr fontId="3" type="noConversion"/>
  </si>
  <si>
    <t>颁奖视频-20年GM视频</t>
    <phoneticPr fontId="3" type="noConversion"/>
  </si>
  <si>
    <t>小时</t>
    <phoneticPr fontId="3" type="noConversion"/>
  </si>
  <si>
    <t>动态KV</t>
  </si>
  <si>
    <t>配乐</t>
  </si>
  <si>
    <t>特效音</t>
  </si>
  <si>
    <t>特效</t>
    <rPh sb="0" eb="1">
      <t>te xiao</t>
    </rPh>
    <phoneticPr fontId="3" type="noConversion"/>
  </si>
  <si>
    <t>循环动画；粒子特效，光线特效、logo特效等</t>
    <rPh sb="0" eb="1">
      <t>xun huan</t>
    </rPh>
    <rPh sb="2" eb="3">
      <t>dong hua</t>
    </rPh>
    <rPh sb="5" eb="6">
      <t>li zi</t>
    </rPh>
    <rPh sb="7" eb="8">
      <t>te xiao</t>
    </rPh>
    <rPh sb="10" eb="11">
      <t>guang xian</t>
    </rPh>
    <rPh sb="12" eb="13">
      <t>te xiao</t>
    </rPh>
    <rPh sb="19" eb="20">
      <t>te xiao</t>
    </rPh>
    <rPh sb="21" eb="22">
      <t>deng</t>
    </rPh>
    <phoneticPr fontId="3" type="noConversion"/>
  </si>
  <si>
    <t>32人/天6天</t>
    <phoneticPr fontId="3" type="noConversion"/>
  </si>
  <si>
    <t>舞美搭建-布展搭建人工30人/6天</t>
    <phoneticPr fontId="3" type="noConversion"/>
  </si>
  <si>
    <t>3人/天6天</t>
    <phoneticPr fontId="3" type="noConversion"/>
  </si>
  <si>
    <t>2人/天6天</t>
    <phoneticPr fontId="3" type="noConversion"/>
  </si>
  <si>
    <t>排球</t>
    <phoneticPr fontId="3" type="noConversion"/>
  </si>
  <si>
    <t>个</t>
    <phoneticPr fontId="3" type="noConversion"/>
  </si>
  <si>
    <t>油画运费</t>
    <phoneticPr fontId="3" type="noConversion"/>
  </si>
  <si>
    <t>50*70cm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</si>
</sst>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76" formatCode="_ * #,##0.00_ ;_ * \-#,##0.00_ ;_ * &quot;-&quot;??_ ;_ @_ "/>
    <numFmt numFmtId="177" formatCode="_ \¥* #,##0.00_ ;_ \¥* \-#,##0.00_ ;_ \¥* &quot;-&quot;??_ ;_ @_ "/>
    <numFmt numFmtId="178" formatCode="_-* #,##0.00\ &quot;F&quot;_-;\-* #,##0.00\ &quot;F&quot;_-;_-* &quot;-&quot;??\ &quot;F&quot;_-;_-@_-"/>
    <numFmt numFmtId="179" formatCode="_-* #,##0.00\ [$€-1]_-;\-* #,##0.00\ [$€-1]_-;_-* &quot;-&quot;??\ [$€-1]_-"/>
    <numFmt numFmtId="180" formatCode="0.00_);[Red]\(0.00\)"/>
    <numFmt numFmtId="181" formatCode="0.00_ "/>
    <numFmt numFmtId="182" formatCode="0_);[Red]\(0\)"/>
    <numFmt numFmtId="183" formatCode="0_ "/>
  </numFmts>
  <fonts count="24" x14ac:knownFonts="1">
    <font>
      <sz val="11"/>
      <color theme="1"/>
      <name val="DengXian"/>
      <charset val="134"/>
      <scheme val="minor"/>
    </font>
    <font>
      <b/>
      <sz val="11"/>
      <color rgb="FF000000"/>
      <name val="Calibri"/>
      <family val="2"/>
    </font>
    <font>
      <b/>
      <sz val="11"/>
      <color theme="1"/>
      <name val="DengXian"/>
      <family val="3"/>
      <charset val="134"/>
      <scheme val="minor"/>
    </font>
    <font>
      <sz val="9"/>
      <name val="DengXian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u/>
      <sz val="10"/>
      <color theme="10"/>
      <name val="Arial"/>
      <family val="2"/>
    </font>
    <font>
      <sz val="12"/>
      <name val="Times New Roman"/>
      <family val="1"/>
    </font>
    <font>
      <sz val="10"/>
      <name val="Geneva"/>
    </font>
    <font>
      <u/>
      <sz val="11"/>
      <color theme="10"/>
      <name val="DengXian"/>
      <family val="3"/>
      <charset val="134"/>
      <scheme val="minor"/>
    </font>
    <font>
      <sz val="12"/>
      <color indexed="8"/>
      <name val="Verdana"/>
      <family val="2"/>
    </font>
    <font>
      <u/>
      <sz val="11"/>
      <color theme="11"/>
      <name val="DengXian"/>
      <family val="3"/>
      <charset val="134"/>
      <scheme val="minor"/>
    </font>
    <font>
      <sz val="11"/>
      <name val="微软雅黑"/>
      <family val="3"/>
      <charset val="134"/>
    </font>
    <font>
      <sz val="10"/>
      <name val="微软雅黑"/>
      <family val="3"/>
      <charset val="134"/>
    </font>
    <font>
      <b/>
      <sz val="11"/>
      <name val="微软雅黑"/>
      <family val="3"/>
      <charset val="134"/>
    </font>
    <font>
      <sz val="11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4"/>
      <color theme="1"/>
      <name val="微软雅黑"/>
      <family val="3"/>
      <charset val="134"/>
    </font>
    <font>
      <b/>
      <sz val="10"/>
      <name val="微软雅黑"/>
      <family val="3"/>
      <charset val="134"/>
    </font>
    <font>
      <sz val="9"/>
      <name val="Verdana"/>
      <family val="2"/>
    </font>
    <font>
      <sz val="9"/>
      <name val="宋体"/>
      <family val="3"/>
      <charset val="134"/>
    </font>
    <font>
      <b/>
      <sz val="11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749">
    <xf numFmtId="0" fontId="0" fillId="0" borderId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17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4" fillId="0" borderId="0"/>
    <xf numFmtId="0" fontId="6" fillId="0" borderId="0">
      <alignment vertical="center"/>
    </xf>
    <xf numFmtId="0" fontId="6" fillId="0" borderId="0"/>
    <xf numFmtId="0" fontId="5" fillId="0" borderId="0"/>
    <xf numFmtId="0" fontId="7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178" fontId="4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/>
    <xf numFmtId="0" fontId="5" fillId="0" borderId="0">
      <alignment vertical="center"/>
    </xf>
    <xf numFmtId="9" fontId="4" fillId="0" borderId="0" applyFont="0" applyFill="0" applyBorder="0" applyAlignment="0" applyProtection="0"/>
    <xf numFmtId="0" fontId="5" fillId="0" borderId="0">
      <alignment vertical="center"/>
    </xf>
    <xf numFmtId="9" fontId="4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177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>
      <alignment vertical="top" wrapText="1"/>
    </xf>
    <xf numFmtId="176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>
      <alignment vertical="center"/>
    </xf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>
      <alignment vertical="center"/>
    </xf>
    <xf numFmtId="0" fontId="10" fillId="0" borderId="0"/>
    <xf numFmtId="0" fontId="5" fillId="0" borderId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left"/>
    </xf>
    <xf numFmtId="0" fontId="17" fillId="0" borderId="1" xfId="0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1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Protection="1"/>
    <xf numFmtId="0" fontId="17" fillId="0" borderId="0" xfId="0" applyFont="1" applyProtection="1">
      <protection locked="0"/>
    </xf>
    <xf numFmtId="0" fontId="17" fillId="0" borderId="0" xfId="0" applyFont="1" applyProtection="1"/>
    <xf numFmtId="0" fontId="17" fillId="0" borderId="1" xfId="0" applyFont="1" applyBorder="1" applyAlignment="1" applyProtection="1">
      <alignment horizontal="center"/>
    </xf>
    <xf numFmtId="0" fontId="17" fillId="0" borderId="1" xfId="0" applyFont="1" applyBorder="1" applyAlignment="1" applyProtection="1"/>
    <xf numFmtId="0" fontId="18" fillId="0" borderId="0" xfId="0" applyFont="1" applyProtection="1"/>
    <xf numFmtId="176" fontId="17" fillId="0" borderId="0" xfId="0" applyNumberFormat="1" applyFont="1" applyProtection="1">
      <protection locked="0"/>
    </xf>
    <xf numFmtId="0" fontId="0" fillId="0" borderId="0" xfId="0" pivotButton="1"/>
    <xf numFmtId="176" fontId="0" fillId="0" borderId="0" xfId="0" applyNumberFormat="1"/>
    <xf numFmtId="0" fontId="20" fillId="0" borderId="0" xfId="0" applyFont="1" applyAlignment="1">
      <alignment wrapText="1"/>
    </xf>
    <xf numFmtId="0" fontId="16" fillId="3" borderId="1" xfId="0" applyFont="1" applyFill="1" applyBorder="1" applyAlignment="1" applyProtection="1">
      <alignment horizontal="center" vertical="center" wrapText="1"/>
    </xf>
    <xf numFmtId="180" fontId="16" fillId="2" borderId="1" xfId="0" applyNumberFormat="1" applyFont="1" applyFill="1" applyBorder="1" applyAlignment="1" applyProtection="1">
      <alignment horizontal="center" wrapText="1"/>
    </xf>
    <xf numFmtId="180" fontId="14" fillId="2" borderId="1" xfId="0" applyNumberFormat="1" applyFont="1" applyFill="1" applyBorder="1" applyAlignment="1" applyProtection="1">
      <alignment horizontal="center" wrapText="1"/>
    </xf>
    <xf numFmtId="180" fontId="16" fillId="0" borderId="1" xfId="75" applyNumberFormat="1" applyFont="1" applyFill="1" applyBorder="1" applyAlignment="1" applyProtection="1">
      <alignment horizontal="center" wrapText="1"/>
    </xf>
    <xf numFmtId="0" fontId="16" fillId="0" borderId="1" xfId="75" applyFont="1" applyFill="1" applyBorder="1" applyAlignment="1" applyProtection="1">
      <alignment horizontal="right" wrapText="1"/>
    </xf>
    <xf numFmtId="0" fontId="16" fillId="2" borderId="1" xfId="0" applyFont="1" applyFill="1" applyBorder="1" applyAlignment="1" applyProtection="1">
      <alignment horizontal="right" wrapText="1"/>
    </xf>
    <xf numFmtId="43" fontId="17" fillId="0" borderId="0" xfId="0" applyNumberFormat="1" applyFont="1" applyProtection="1">
      <protection locked="0"/>
    </xf>
    <xf numFmtId="0" fontId="23" fillId="0" borderId="1" xfId="0" applyFont="1" applyFill="1" applyBorder="1" applyAlignment="1" applyProtection="1">
      <alignment horizontal="left" vertical="center" wrapText="1"/>
    </xf>
    <xf numFmtId="0" fontId="23" fillId="0" borderId="7" xfId="0" applyFont="1" applyFill="1" applyBorder="1" applyAlignment="1" applyProtection="1">
      <alignment vertical="center" wrapText="1"/>
      <protection locked="0"/>
    </xf>
    <xf numFmtId="0" fontId="17" fillId="0" borderId="2" xfId="0" applyFont="1" applyFill="1" applyBorder="1" applyAlignment="1" applyProtection="1">
      <alignment horizontal="left" vertical="center" wrapText="1"/>
    </xf>
    <xf numFmtId="0" fontId="17" fillId="0" borderId="4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left"/>
    </xf>
    <xf numFmtId="0" fontId="16" fillId="3" borderId="1" xfId="0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wrapText="1"/>
      <protection locked="0"/>
    </xf>
    <xf numFmtId="31" fontId="17" fillId="0" borderId="3" xfId="0" applyNumberFormat="1" applyFont="1" applyBorder="1" applyAlignment="1" applyProtection="1">
      <alignment horizontal="center"/>
    </xf>
    <xf numFmtId="0" fontId="17" fillId="0" borderId="3" xfId="0" applyFont="1" applyBorder="1" applyAlignment="1" applyProtection="1">
      <alignment horizontal="center"/>
    </xf>
    <xf numFmtId="0" fontId="14" fillId="2" borderId="1" xfId="0" applyFont="1" applyFill="1" applyBorder="1" applyAlignment="1" applyProtection="1">
      <alignment horizontal="center" wrapText="1"/>
    </xf>
    <xf numFmtId="0" fontId="16" fillId="0" borderId="1" xfId="75" applyFont="1" applyFill="1" applyBorder="1" applyAlignment="1" applyProtection="1">
      <alignment horizontal="right" wrapText="1"/>
    </xf>
    <xf numFmtId="0" fontId="14" fillId="2" borderId="2" xfId="0" applyFont="1" applyFill="1" applyBorder="1" applyAlignment="1" applyProtection="1">
      <alignment horizontal="center" wrapText="1"/>
    </xf>
    <xf numFmtId="0" fontId="14" fillId="2" borderId="5" xfId="0" applyFont="1" applyFill="1" applyBorder="1" applyAlignment="1" applyProtection="1">
      <alignment horizont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left" vertical="center"/>
    </xf>
    <xf numFmtId="1" fontId="17" fillId="0" borderId="7" xfId="64" applyNumberFormat="1" applyFont="1" applyFill="1" applyBorder="1" applyAlignment="1" applyProtection="1">
      <alignment horizontal="left" vertical="center" wrapText="1"/>
    </xf>
    <xf numFmtId="0" fontId="17" fillId="0" borderId="1" xfId="1040" applyFont="1" applyFill="1" applyBorder="1" applyAlignment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  <protection locked="0"/>
    </xf>
    <xf numFmtId="0" fontId="17" fillId="0" borderId="3" xfId="0" applyFont="1" applyFill="1" applyBorder="1" applyAlignment="1" applyProtection="1">
      <alignment horizontal="left" vertical="center" wrapText="1"/>
    </xf>
    <xf numFmtId="0" fontId="17" fillId="0" borderId="7" xfId="0" applyFont="1" applyFill="1" applyBorder="1" applyAlignment="1" applyProtection="1">
      <alignment horizontal="left" vertical="center" wrapText="1"/>
    </xf>
    <xf numFmtId="1" fontId="17" fillId="0" borderId="3" xfId="64" applyNumberFormat="1" applyFont="1" applyFill="1" applyBorder="1" applyAlignment="1" applyProtection="1">
      <alignment horizontal="left" vertical="center" wrapText="1"/>
    </xf>
    <xf numFmtId="1" fontId="17" fillId="0" borderId="1" xfId="64" applyNumberFormat="1" applyFont="1" applyFill="1" applyBorder="1" applyAlignment="1" applyProtection="1">
      <alignment horizontal="left" vertical="center" wrapText="1"/>
    </xf>
    <xf numFmtId="0" fontId="17" fillId="0" borderId="1" xfId="0" applyNumberFormat="1" applyFont="1" applyFill="1" applyBorder="1" applyAlignment="1" applyProtection="1">
      <alignment horizontal="left" vertical="center" wrapText="1"/>
      <protection locked="0"/>
    </xf>
    <xf numFmtId="1" fontId="17" fillId="0" borderId="5" xfId="64" applyNumberFormat="1" applyFont="1" applyFill="1" applyBorder="1" applyAlignment="1" applyProtection="1">
      <alignment horizontal="left" vertical="center" wrapText="1"/>
    </xf>
    <xf numFmtId="1" fontId="17" fillId="0" borderId="9" xfId="64" applyNumberFormat="1" applyFont="1" applyFill="1" applyBorder="1" applyAlignment="1" applyProtection="1">
      <alignment horizontal="left" vertical="center" wrapText="1"/>
    </xf>
    <xf numFmtId="1" fontId="17" fillId="0" borderId="2" xfId="64" applyNumberFormat="1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left" vertical="center"/>
    </xf>
    <xf numFmtId="180" fontId="17" fillId="0" borderId="5" xfId="1274" applyNumberFormat="1" applyFont="1" applyFill="1" applyBorder="1" applyAlignment="1" applyProtection="1">
      <alignment horizontal="left" vertical="center"/>
    </xf>
    <xf numFmtId="0" fontId="17" fillId="0" borderId="7" xfId="0" applyFont="1" applyFill="1" applyBorder="1" applyAlignment="1" applyProtection="1">
      <alignment horizontal="left" vertical="center"/>
    </xf>
    <xf numFmtId="0" fontId="17" fillId="0" borderId="4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>
      <alignment horizontal="left"/>
    </xf>
    <xf numFmtId="0" fontId="0" fillId="0" borderId="0" xfId="0" applyFont="1" applyFill="1"/>
    <xf numFmtId="0" fontId="23" fillId="0" borderId="1" xfId="0" applyFont="1" applyFill="1" applyBorder="1" applyAlignment="1" applyProtection="1">
      <alignment horizontal="center" vertical="center" wrapText="1"/>
    </xf>
    <xf numFmtId="0" fontId="23" fillId="0" borderId="5" xfId="0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/>
    <xf numFmtId="0" fontId="23" fillId="0" borderId="2" xfId="0" applyFont="1" applyFill="1" applyBorder="1" applyAlignment="1" applyProtection="1">
      <alignment horizontal="right" vertical="center"/>
      <protection locked="0"/>
    </xf>
    <xf numFmtId="0" fontId="23" fillId="0" borderId="3" xfId="0" applyFont="1" applyFill="1" applyBorder="1" applyAlignment="1" applyProtection="1">
      <alignment horizontal="right" vertical="center"/>
      <protection locked="0"/>
    </xf>
    <xf numFmtId="0" fontId="23" fillId="0" borderId="5" xfId="0" applyFont="1" applyFill="1" applyBorder="1" applyAlignment="1" applyProtection="1">
      <alignment horizontal="right" vertical="center"/>
      <protection locked="0"/>
    </xf>
    <xf numFmtId="18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left"/>
    </xf>
    <xf numFmtId="176" fontId="17" fillId="0" borderId="1" xfId="10" applyFont="1" applyFill="1" applyBorder="1" applyAlignment="1" applyProtection="1">
      <alignment horizontal="left" vertical="center" wrapText="1"/>
    </xf>
    <xf numFmtId="1" fontId="17" fillId="0" borderId="4" xfId="64" applyNumberFormat="1" applyFont="1" applyFill="1" applyBorder="1" applyAlignment="1" applyProtection="1">
      <alignment horizontal="left" vertical="center" wrapText="1"/>
    </xf>
    <xf numFmtId="1" fontId="17" fillId="0" borderId="8" xfId="64" applyNumberFormat="1" applyFont="1" applyFill="1" applyBorder="1" applyAlignment="1" applyProtection="1">
      <alignment horizontal="left" vertical="center" wrapText="1"/>
    </xf>
    <xf numFmtId="0" fontId="17" fillId="0" borderId="1" xfId="1040" applyFont="1" applyFill="1" applyBorder="1" applyAlignment="1">
      <alignment horizontal="left" vertical="center" wrapText="1" shrinkToFit="1"/>
    </xf>
    <xf numFmtId="0" fontId="17" fillId="0" borderId="1" xfId="1040" applyFont="1" applyFill="1" applyBorder="1" applyAlignment="1">
      <alignment horizontal="left" vertical="center" wrapText="1"/>
    </xf>
    <xf numFmtId="0" fontId="1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5" xfId="1040" applyFont="1" applyFill="1" applyBorder="1" applyAlignment="1">
      <alignment horizontal="left" vertical="center"/>
    </xf>
    <xf numFmtId="176" fontId="17" fillId="0" borderId="2" xfId="10" applyFont="1" applyFill="1" applyBorder="1" applyAlignment="1" applyProtection="1">
      <alignment horizontal="left" vertical="center" wrapText="1"/>
    </xf>
    <xf numFmtId="176" fontId="17" fillId="0" borderId="4" xfId="10" applyFont="1" applyFill="1" applyBorder="1" applyAlignment="1" applyProtection="1">
      <alignment horizontal="left" vertical="center" wrapText="1"/>
    </xf>
    <xf numFmtId="1" fontId="17" fillId="0" borderId="5" xfId="0" applyNumberFormat="1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1" fontId="17" fillId="0" borderId="8" xfId="0" applyNumberFormat="1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 wrapText="1"/>
    </xf>
    <xf numFmtId="1" fontId="17" fillId="0" borderId="6" xfId="0" applyNumberFormat="1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1" fontId="17" fillId="0" borderId="3" xfId="0" applyNumberFormat="1" applyFont="1" applyFill="1" applyBorder="1" applyAlignment="1">
      <alignment horizontal="left" vertical="center" wrapText="1"/>
    </xf>
    <xf numFmtId="0" fontId="17" fillId="0" borderId="7" xfId="0" applyFont="1" applyFill="1" applyBorder="1" applyAlignment="1" applyProtection="1">
      <alignment horizontal="left" vertical="center" wrapText="1"/>
    </xf>
    <xf numFmtId="0" fontId="17" fillId="0" borderId="10" xfId="0" applyFont="1" applyFill="1" applyBorder="1" applyAlignment="1" applyProtection="1">
      <alignment horizontal="left" vertical="center" wrapText="1"/>
    </xf>
    <xf numFmtId="0" fontId="17" fillId="0" borderId="9" xfId="0" applyFont="1" applyFill="1" applyBorder="1" applyAlignment="1" applyProtection="1">
      <alignment horizontal="left" vertical="center" wrapText="1"/>
    </xf>
    <xf numFmtId="58" fontId="17" fillId="0" borderId="5" xfId="64" applyNumberFormat="1" applyFont="1" applyFill="1" applyBorder="1" applyAlignment="1" applyProtection="1">
      <alignment horizontal="left" vertical="center" wrapText="1"/>
    </xf>
    <xf numFmtId="0" fontId="17" fillId="0" borderId="5" xfId="64" applyFont="1" applyFill="1" applyBorder="1" applyAlignment="1" applyProtection="1">
      <alignment horizontal="left" vertical="center" wrapText="1"/>
    </xf>
    <xf numFmtId="0" fontId="17" fillId="0" borderId="5" xfId="0" applyFont="1" applyFill="1" applyBorder="1" applyAlignment="1" applyProtection="1">
      <alignment horizontal="left" vertical="center"/>
      <protection locked="0"/>
    </xf>
    <xf numFmtId="1" fontId="17" fillId="0" borderId="2" xfId="0" applyNumberFormat="1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/>
    </xf>
    <xf numFmtId="182" fontId="17" fillId="0" borderId="1" xfId="1710" applyNumberFormat="1" applyFont="1" applyFill="1" applyBorder="1" applyAlignment="1" applyProtection="1">
      <alignment horizontal="left" vertical="center"/>
    </xf>
    <xf numFmtId="0" fontId="17" fillId="0" borderId="1" xfId="1710" applyFont="1" applyFill="1" applyBorder="1" applyAlignment="1" applyProtection="1">
      <alignment horizontal="left" vertical="center" wrapText="1"/>
      <protection locked="0"/>
    </xf>
    <xf numFmtId="182" fontId="17" fillId="0" borderId="1" xfId="1710" applyNumberFormat="1" applyFont="1" applyFill="1" applyBorder="1" applyAlignment="1">
      <alignment horizontal="left" vertical="center"/>
    </xf>
    <xf numFmtId="0" fontId="17" fillId="0" borderId="1" xfId="1711" applyFont="1" applyFill="1" applyBorder="1" applyAlignment="1" applyProtection="1">
      <alignment horizontal="left" vertical="center" wrapText="1"/>
      <protection locked="0"/>
    </xf>
    <xf numFmtId="182" fontId="17" fillId="0" borderId="1" xfId="250" applyNumberFormat="1" applyFont="1" applyFill="1" applyBorder="1" applyAlignment="1">
      <alignment horizontal="left" vertical="center"/>
    </xf>
    <xf numFmtId="0" fontId="17" fillId="0" borderId="1" xfId="1710" applyFont="1" applyFill="1" applyBorder="1" applyAlignment="1">
      <alignment horizontal="left" vertical="center" wrapText="1"/>
    </xf>
    <xf numFmtId="0" fontId="17" fillId="0" borderId="1" xfId="1710" applyFont="1" applyFill="1" applyBorder="1" applyAlignment="1" applyProtection="1">
      <alignment horizontal="left" vertical="center" wrapText="1"/>
    </xf>
    <xf numFmtId="0" fontId="17" fillId="0" borderId="1" xfId="513" applyFont="1" applyFill="1" applyBorder="1" applyAlignment="1">
      <alignment horizontal="left" vertical="center" wrapText="1"/>
    </xf>
    <xf numFmtId="182" fontId="17" fillId="0" borderId="7" xfId="1710" applyNumberFormat="1" applyFont="1" applyFill="1" applyBorder="1" applyAlignment="1">
      <alignment horizontal="left" vertical="center"/>
    </xf>
    <xf numFmtId="0" fontId="17" fillId="0" borderId="7" xfId="513" applyFont="1" applyFill="1" applyBorder="1" applyAlignment="1">
      <alignment horizontal="left" vertical="center" wrapText="1"/>
    </xf>
    <xf numFmtId="0" fontId="17" fillId="0" borderId="7" xfId="1712" applyFont="1" applyFill="1" applyBorder="1" applyAlignment="1">
      <alignment horizontal="left" vertical="center" wrapText="1"/>
    </xf>
    <xf numFmtId="49" fontId="17" fillId="0" borderId="11" xfId="0" applyNumberFormat="1" applyFont="1" applyFill="1" applyBorder="1" applyAlignment="1">
      <alignment horizontal="left" vertical="center" wrapText="1"/>
    </xf>
    <xf numFmtId="0" fontId="17" fillId="0" borderId="12" xfId="1712" applyFont="1" applyFill="1" applyBorder="1" applyAlignment="1">
      <alignment horizontal="left" vertical="center" wrapText="1"/>
    </xf>
    <xf numFmtId="0" fontId="17" fillId="0" borderId="1" xfId="1712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0" fontId="17" fillId="0" borderId="0" xfId="0" applyFont="1" applyFill="1"/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</xf>
    <xf numFmtId="183" fontId="23" fillId="0" borderId="1" xfId="0" applyNumberFormat="1" applyFont="1" applyFill="1" applyBorder="1" applyAlignment="1" applyProtection="1">
      <alignment horizontal="center" vertical="center" wrapText="1"/>
    </xf>
    <xf numFmtId="183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1" xfId="0" applyNumberFormat="1" applyFont="1" applyFill="1" applyBorder="1" applyAlignment="1" applyProtection="1">
      <alignment horizontal="left" vertical="center"/>
      <protection locked="0"/>
    </xf>
    <xf numFmtId="183" fontId="17" fillId="0" borderId="5" xfId="1040" applyNumberFormat="1" applyFont="1" applyFill="1" applyBorder="1" applyAlignment="1">
      <alignment horizontal="left" vertical="center"/>
    </xf>
    <xf numFmtId="183" fontId="17" fillId="0" borderId="1" xfId="0" applyNumberFormat="1" applyFont="1" applyFill="1" applyBorder="1" applyAlignment="1" applyProtection="1">
      <alignment horizontal="center" vertical="center"/>
      <protection locked="0"/>
    </xf>
    <xf numFmtId="183" fontId="0" fillId="0" borderId="0" xfId="0" applyNumberFormat="1" applyFont="1" applyFill="1"/>
  </cellXfs>
  <cellStyles count="1749">
    <cellStyle name="_ET_STYLE_NoName_00_" xfId="55"/>
    <cellStyle name="_ET_STYLE_NoName_00_ 2" xfId="1711"/>
    <cellStyle name="0,0_x000a__x000a_NA_x000a__x000a_" xfId="67"/>
    <cellStyle name="0,0_x000d__x000d_NA_x000d__x000d_" xfId="1712"/>
    <cellStyle name="Currency 2" xfId="69"/>
    <cellStyle name="Currency 3" xfId="70"/>
    <cellStyle name="Euro" xfId="17"/>
    <cellStyle name="Hyperlink 2" xfId="46"/>
    <cellStyle name="Monétaire 2" xfId="74"/>
    <cellStyle name="Normal 2" xfId="64"/>
    <cellStyle name="Normal 2 2" xfId="58"/>
    <cellStyle name="Normal 2 2 2" xfId="76"/>
    <cellStyle name="Normal 2 2 2 2" xfId="61"/>
    <cellStyle name="Normal 2 2 3" xfId="57"/>
    <cellStyle name="Normal 2 3" xfId="77"/>
    <cellStyle name="Normal 2 3 2" xfId="59"/>
    <cellStyle name="Normal 2 4" xfId="83"/>
    <cellStyle name="Normal 3" xfId="66"/>
    <cellStyle name="Normal 4" xfId="85"/>
    <cellStyle name="Normal 5" xfId="86"/>
    <cellStyle name="Percent 2" xfId="88"/>
    <cellStyle name="Percent 3" xfId="90"/>
    <cellStyle name="常规 10" xfId="91"/>
    <cellStyle name="常规 10 2" xfId="93"/>
    <cellStyle name="常规 10 2 2" xfId="95"/>
    <cellStyle name="常规 10 2 2 2" xfId="98"/>
    <cellStyle name="常规 10 2 3" xfId="101"/>
    <cellStyle name="常规 10 3" xfId="104"/>
    <cellStyle name="常规 10 3 2" xfId="108"/>
    <cellStyle name="常规 10 4" xfId="109"/>
    <cellStyle name="常规 11" xfId="110"/>
    <cellStyle name="常规 11 2" xfId="113"/>
    <cellStyle name="常规 11 2 2" xfId="115"/>
    <cellStyle name="常规 11 3" xfId="117"/>
    <cellStyle name="常规 12" xfId="121"/>
    <cellStyle name="常规 12 2" xfId="123"/>
    <cellStyle name="常规 12 2 2" xfId="19"/>
    <cellStyle name="常规 12 2 2 2" xfId="125"/>
    <cellStyle name="常规 12 2 2 2 2" xfId="27"/>
    <cellStyle name="常规 12 2 2 2 2 2" xfId="29"/>
    <cellStyle name="常规 12 2 2 2 2 2 2" xfId="127"/>
    <cellStyle name="常规 12 2 2 2 2 2 2 2" xfId="129"/>
    <cellStyle name="常规 12 2 2 2 2 2 2 2 2" xfId="130"/>
    <cellStyle name="常规 12 2 2 2 2 2 2 3" xfId="133"/>
    <cellStyle name="常规 12 2 2 2 2 2 3" xfId="135"/>
    <cellStyle name="常规 12 2 2 2 2 2 3 2" xfId="111"/>
    <cellStyle name="常规 12 2 2 2 2 2 4" xfId="137"/>
    <cellStyle name="常规 12 2 2 2 2 3" xfId="30"/>
    <cellStyle name="常规 12 2 2 2 2 3 2" xfId="140"/>
    <cellStyle name="常规 12 2 2 2 2 3 2 2" xfId="142"/>
    <cellStyle name="常规 12 2 2 2 2 3 3" xfId="144"/>
    <cellStyle name="常规 12 2 2 2 2 4" xfId="21"/>
    <cellStyle name="常规 12 2 2 2 2 4 2" xfId="146"/>
    <cellStyle name="常规 12 2 2 2 2 5" xfId="148"/>
    <cellStyle name="常规 12 2 2 2 3" xfId="150"/>
    <cellStyle name="常规 12 2 2 2 3 2" xfId="151"/>
    <cellStyle name="常规 12 2 2 2 3 2 2" xfId="153"/>
    <cellStyle name="常规 12 2 2 2 3 2 2 2" xfId="155"/>
    <cellStyle name="常规 12 2 2 2 3 2 3" xfId="126"/>
    <cellStyle name="常规 12 2 2 2 3 3" xfId="156"/>
    <cellStyle name="常规 12 2 2 2 3 3 2" xfId="158"/>
    <cellStyle name="常规 12 2 2 2 3 4" xfId="160"/>
    <cellStyle name="常规 12 2 2 2 4" xfId="161"/>
    <cellStyle name="常规 12 2 2 2 4 2" xfId="162"/>
    <cellStyle name="常规 12 2 2 2 4 2 2" xfId="164"/>
    <cellStyle name="常规 12 2 2 2 4 3" xfId="165"/>
    <cellStyle name="常规 12 2 2 2 5" xfId="167"/>
    <cellStyle name="常规 12 2 2 2 5 2" xfId="168"/>
    <cellStyle name="常规 12 2 2 2 6" xfId="169"/>
    <cellStyle name="常规 12 2 2 3" xfId="18"/>
    <cellStyle name="常规 12 2 2 3 2" xfId="170"/>
    <cellStyle name="常规 12 2 2 3 2 2" xfId="171"/>
    <cellStyle name="常规 12 2 2 3 2 2 2" xfId="172"/>
    <cellStyle name="常规 12 2 2 3 2 2 2 2" xfId="173"/>
    <cellStyle name="常规 12 2 2 3 2 2 3" xfId="174"/>
    <cellStyle name="常规 12 2 2 3 2 3" xfId="38"/>
    <cellStyle name="常规 12 2 2 3 2 3 2" xfId="175"/>
    <cellStyle name="常规 12 2 2 3 2 4" xfId="177"/>
    <cellStyle name="常规 12 2 2 3 3" xfId="178"/>
    <cellStyle name="常规 12 2 2 3 3 2" xfId="179"/>
    <cellStyle name="常规 12 2 2 3 3 2 2" xfId="31"/>
    <cellStyle name="常规 12 2 2 3 3 3" xfId="181"/>
    <cellStyle name="常规 12 2 2 3 4" xfId="182"/>
    <cellStyle name="常规 12 2 2 3 4 2" xfId="183"/>
    <cellStyle name="常规 12 2 2 3 5" xfId="25"/>
    <cellStyle name="常规 12 2 2 4" xfId="184"/>
    <cellStyle name="常规 12 2 2 4 2" xfId="185"/>
    <cellStyle name="常规 12 2 2 4 2 2" xfId="188"/>
    <cellStyle name="常规 12 2 2 4 3" xfId="11"/>
    <cellStyle name="常规 12 2 2 5" xfId="190"/>
    <cellStyle name="常规 12 2 2 5 2" xfId="42"/>
    <cellStyle name="常规 12 2 2 6" xfId="192"/>
    <cellStyle name="常规 12 2 3" xfId="12"/>
    <cellStyle name="常规 12 2 3 2" xfId="193"/>
    <cellStyle name="常规 12 2 3 2 2" xfId="194"/>
    <cellStyle name="常规 12 2 3 2 2 2" xfId="196"/>
    <cellStyle name="常规 12 2 3 2 2 2 2" xfId="197"/>
    <cellStyle name="常规 12 2 3 2 2 2 2 2" xfId="199"/>
    <cellStyle name="常规 12 2 3 2 2 2 3" xfId="202"/>
    <cellStyle name="常规 12 2 3 2 2 3" xfId="203"/>
    <cellStyle name="常规 12 2 3 2 2 3 2" xfId="33"/>
    <cellStyle name="常规 12 2 3 2 2 4" xfId="204"/>
    <cellStyle name="常规 12 2 3 2 3" xfId="63"/>
    <cellStyle name="常规 12 2 3 2 3 2" xfId="40"/>
    <cellStyle name="常规 12 2 3 2 3 2 2" xfId="51"/>
    <cellStyle name="常规 12 2 3 2 3 3" xfId="205"/>
    <cellStyle name="常规 12 2 3 2 4" xfId="152"/>
    <cellStyle name="常规 12 2 3 2 4 2" xfId="154"/>
    <cellStyle name="常规 12 2 3 2 5" xfId="157"/>
    <cellStyle name="常规 12 2 3 3" xfId="206"/>
    <cellStyle name="常规 12 2 3 3 2" xfId="207"/>
    <cellStyle name="常规 12 2 3 3 2 2" xfId="68"/>
    <cellStyle name="常规 12 2 3 3 2 2 2" xfId="47"/>
    <cellStyle name="常规 12 2 3 3 2 3" xfId="208"/>
    <cellStyle name="常规 12 2 3 3 3" xfId="209"/>
    <cellStyle name="常规 12 2 3 3 3 2" xfId="210"/>
    <cellStyle name="常规 12 2 3 3 4" xfId="163"/>
    <cellStyle name="常规 12 2 3 4" xfId="211"/>
    <cellStyle name="常规 12 2 3 4 2" xfId="212"/>
    <cellStyle name="常规 12 2 3 4 2 2" xfId="213"/>
    <cellStyle name="常规 12 2 3 4 3" xfId="217"/>
    <cellStyle name="常规 12 2 3 5" xfId="218"/>
    <cellStyle name="常规 12 2 3 5 2" xfId="219"/>
    <cellStyle name="常规 12 2 3 6" xfId="220"/>
    <cellStyle name="常规 12 2 4" xfId="32"/>
    <cellStyle name="常规 12 2 4 2" xfId="221"/>
    <cellStyle name="常规 12 2 4 2 2" xfId="222"/>
    <cellStyle name="常规 12 2 4 2 2 2" xfId="14"/>
    <cellStyle name="常规 12 2 4 2 2 2 2" xfId="223"/>
    <cellStyle name="常规 12 2 4 2 2 3" xfId="224"/>
    <cellStyle name="常规 12 2 4 2 3" xfId="39"/>
    <cellStyle name="常规 12 2 4 2 3 2" xfId="227"/>
    <cellStyle name="常规 12 2 4 2 4" xfId="180"/>
    <cellStyle name="常规 12 2 4 3" xfId="228"/>
    <cellStyle name="常规 12 2 4 3 2" xfId="229"/>
    <cellStyle name="常规 12 2 4 3 2 2" xfId="230"/>
    <cellStyle name="常规 12 2 4 3 3" xfId="231"/>
    <cellStyle name="常规 12 2 4 4" xfId="232"/>
    <cellStyle name="常规 12 2 4 4 2" xfId="233"/>
    <cellStyle name="常规 12 2 4 5" xfId="234"/>
    <cellStyle name="常规 12 2 5" xfId="49"/>
    <cellStyle name="常规 12 2 5 2" xfId="235"/>
    <cellStyle name="常规 12 2 5 2 2" xfId="236"/>
    <cellStyle name="常规 12 2 5 3" xfId="238"/>
    <cellStyle name="常规 12 2 6" xfId="53"/>
    <cellStyle name="常规 12 2 6 2" xfId="239"/>
    <cellStyle name="常规 12 2 7" xfId="241"/>
    <cellStyle name="常规 12 3" xfId="243"/>
    <cellStyle name="常规 12 3 2" xfId="246"/>
    <cellStyle name="常规 12 3 2 2" xfId="248"/>
    <cellStyle name="常规 12 3 2 2 2" xfId="2"/>
    <cellStyle name="常规 12 3 2 2 2 2" xfId="251"/>
    <cellStyle name="常规 12 3 2 2 2 2 2" xfId="253"/>
    <cellStyle name="常规 12 3 2 2 2 2 2 2" xfId="79"/>
    <cellStyle name="常规 12 3 2 2 2 2 3" xfId="256"/>
    <cellStyle name="常规 12 3 2 2 2 3" xfId="258"/>
    <cellStyle name="常规 12 3 2 2 2 3 2" xfId="260"/>
    <cellStyle name="常规 12 3 2 2 2 4" xfId="262"/>
    <cellStyle name="常规 12 3 2 2 3" xfId="265"/>
    <cellStyle name="常规 12 3 2 2 3 2" xfId="268"/>
    <cellStyle name="常规 12 3 2 2 3 2 2" xfId="270"/>
    <cellStyle name="常规 12 3 2 2 3 3" xfId="272"/>
    <cellStyle name="常规 12 3 2 2 4" xfId="274"/>
    <cellStyle name="常规 12 3 2 2 4 2" xfId="225"/>
    <cellStyle name="常规 12 3 2 2 5" xfId="276"/>
    <cellStyle name="常规 12 3 2 3" xfId="131"/>
    <cellStyle name="常规 12 3 2 3 2" xfId="277"/>
    <cellStyle name="常规 12 3 2 3 2 2" xfId="16"/>
    <cellStyle name="常规 12 3 2 3 2 2 2" xfId="138"/>
    <cellStyle name="常规 12 3 2 3 2 3" xfId="279"/>
    <cellStyle name="常规 12 3 2 3 3" xfId="281"/>
    <cellStyle name="常规 12 3 2 3 3 2" xfId="283"/>
    <cellStyle name="常规 12 3 2 3 4" xfId="128"/>
    <cellStyle name="常规 12 3 2 4" xfId="285"/>
    <cellStyle name="常规 12 3 2 4 2" xfId="287"/>
    <cellStyle name="常规 12 3 2 4 2 2" xfId="290"/>
    <cellStyle name="常规 12 3 2 4 3" xfId="186"/>
    <cellStyle name="常规 12 3 2 5" xfId="293"/>
    <cellStyle name="常规 12 3 2 5 2" xfId="295"/>
    <cellStyle name="常规 12 3 2 6" xfId="43"/>
    <cellStyle name="常规 12 3 3" xfId="298"/>
    <cellStyle name="常规 12 3 3 2" xfId="300"/>
    <cellStyle name="常规 12 3 3 2 2" xfId="303"/>
    <cellStyle name="常规 12 3 3 2 2 2" xfId="304"/>
    <cellStyle name="常规 12 3 3 2 2 2 2" xfId="305"/>
    <cellStyle name="常规 12 3 3 2 2 3" xfId="306"/>
    <cellStyle name="常规 12 3 3 2 3" xfId="308"/>
    <cellStyle name="常规 12 3 3 2 3 2" xfId="309"/>
    <cellStyle name="常规 12 3 3 2 4" xfId="41"/>
    <cellStyle name="常规 12 3 3 3" xfId="8"/>
    <cellStyle name="常规 12 3 3 3 2" xfId="72"/>
    <cellStyle name="常规 12 3 3 3 2 2" xfId="311"/>
    <cellStyle name="常规 12 3 3 3 3" xfId="314"/>
    <cellStyle name="常规 12 3 3 4" xfId="317"/>
    <cellStyle name="常规 12 3 3 4 2" xfId="319"/>
    <cellStyle name="常规 12 3 3 5" xfId="321"/>
    <cellStyle name="常规 12 3 4" xfId="323"/>
    <cellStyle name="常规 12 3 4 2" xfId="324"/>
    <cellStyle name="常规 12 3 4 2 2" xfId="325"/>
    <cellStyle name="常规 12 3 4 3" xfId="326"/>
    <cellStyle name="常规 12 3 5" xfId="28"/>
    <cellStyle name="常规 12 3 5 2" xfId="327"/>
    <cellStyle name="常规 12 3 6" xfId="328"/>
    <cellStyle name="常规 12 4" xfId="330"/>
    <cellStyle name="常规 12 4 2" xfId="332"/>
    <cellStyle name="常规 12 4 2 2" xfId="334"/>
    <cellStyle name="常规 12 4 2 2 2" xfId="336"/>
    <cellStyle name="常规 12 4 2 2 2 2" xfId="26"/>
    <cellStyle name="常规 12 4 2 2 2 2 2" xfId="337"/>
    <cellStyle name="常规 12 4 2 2 2 3" xfId="254"/>
    <cellStyle name="常规 12 4 2 2 3" xfId="339"/>
    <cellStyle name="常规 12 4 2 2 3 2" xfId="340"/>
    <cellStyle name="常规 12 4 2 2 4" xfId="341"/>
    <cellStyle name="常规 12 4 2 3" xfId="114"/>
    <cellStyle name="常规 12 4 2 3 2" xfId="116"/>
    <cellStyle name="常规 12 4 2 3 2 2" xfId="166"/>
    <cellStyle name="常规 12 4 2 3 3" xfId="342"/>
    <cellStyle name="常规 12 4 2 4" xfId="118"/>
    <cellStyle name="常规 12 4 2 4 2" xfId="343"/>
    <cellStyle name="常规 12 4 2 5" xfId="345"/>
    <cellStyle name="常规 12 4 3" xfId="347"/>
    <cellStyle name="常规 12 4 3 2" xfId="349"/>
    <cellStyle name="常规 12 4 3 2 2" xfId="350"/>
    <cellStyle name="常规 12 4 3 2 2 2" xfId="136"/>
    <cellStyle name="常规 12 4 3 2 3" xfId="351"/>
    <cellStyle name="常规 12 4 3 3" xfId="124"/>
    <cellStyle name="常规 12 4 3 3 2" xfId="20"/>
    <cellStyle name="常规 12 4 3 4" xfId="244"/>
    <cellStyle name="常规 12 4 4" xfId="352"/>
    <cellStyle name="常规 12 4 4 2" xfId="353"/>
    <cellStyle name="常规 12 4 4 2 2" xfId="354"/>
    <cellStyle name="常规 12 4 4 3" xfId="355"/>
    <cellStyle name="常规 12 4 5" xfId="360"/>
    <cellStyle name="常规 12 4 5 2" xfId="364"/>
    <cellStyle name="常规 12 4 6" xfId="368"/>
    <cellStyle name="常规 12 5" xfId="370"/>
    <cellStyle name="常规 12 5 2" xfId="372"/>
    <cellStyle name="常规 12 5 2 2" xfId="374"/>
    <cellStyle name="常规 12 5 2 2 2" xfId="376"/>
    <cellStyle name="常规 12 5 2 2 2 2" xfId="378"/>
    <cellStyle name="常规 12 5 2 2 3" xfId="380"/>
    <cellStyle name="常规 12 5 2 3" xfId="382"/>
    <cellStyle name="常规 12 5 2 3 2" xfId="387"/>
    <cellStyle name="常规 12 5 2 4" xfId="388"/>
    <cellStyle name="常规 12 5 3" xfId="392"/>
    <cellStyle name="常规 12 5 3 2" xfId="393"/>
    <cellStyle name="常规 12 5 3 2 2" xfId="394"/>
    <cellStyle name="常规 12 5 3 3" xfId="395"/>
    <cellStyle name="常规 12 5 4" xfId="375"/>
    <cellStyle name="常规 12 5 4 2" xfId="377"/>
    <cellStyle name="常规 12 5 5" xfId="386"/>
    <cellStyle name="常规 12 6" xfId="396"/>
    <cellStyle name="常规 12 6 2" xfId="397"/>
    <cellStyle name="常规 12 6 2 2" xfId="398"/>
    <cellStyle name="常规 12 6 3" xfId="36"/>
    <cellStyle name="常规 12 7" xfId="400"/>
    <cellStyle name="常规 12 7 2" xfId="402"/>
    <cellStyle name="常规 12 8" xfId="404"/>
    <cellStyle name="常规 13" xfId="406"/>
    <cellStyle name="常规 13 2" xfId="356"/>
    <cellStyle name="常规 14" xfId="408"/>
    <cellStyle name="常规 2" xfId="75"/>
    <cellStyle name="常规 2 2" xfId="313"/>
    <cellStyle name="常规 2 2 2" xfId="409"/>
    <cellStyle name="常规 2 2 2 2" xfId="286"/>
    <cellStyle name="常规 2 2 2 2 2" xfId="288"/>
    <cellStyle name="常规 2 2 2 2 2 2" xfId="291"/>
    <cellStyle name="常规 2 2 2 2 2 2 2" xfId="410"/>
    <cellStyle name="常规 2 2 2 2 2 2 2 2" xfId="412"/>
    <cellStyle name="常规 2 2 2 2 2 2 2 2 2" xfId="413"/>
    <cellStyle name="常规 2 2 2 2 2 2 2 3" xfId="414"/>
    <cellStyle name="常规 2 2 2 2 2 2 3" xfId="415"/>
    <cellStyle name="常规 2 2 2 2 2 2 3 2" xfId="266"/>
    <cellStyle name="常规 2 2 2 2 2 3" xfId="34"/>
    <cellStyle name="常规 2 2 2 2 2 3 2" xfId="45"/>
    <cellStyle name="常规 2 2 2 2 2 3 2 2" xfId="416"/>
    <cellStyle name="常规 2 2 2 2 2 3 3" xfId="5"/>
    <cellStyle name="常规 2 2 2 2 2 4" xfId="418"/>
    <cellStyle name="常规 2 2 2 2 2 4 2" xfId="106"/>
    <cellStyle name="常规 2 2 2 2 3" xfId="187"/>
    <cellStyle name="常规 2 2 2 2 3 2" xfId="419"/>
    <cellStyle name="常规 2 2 2 2 3 2 2" xfId="54"/>
    <cellStyle name="常规 2 2 2 2 3 2 2 2" xfId="240"/>
    <cellStyle name="常规 2 2 2 2 3 2 3" xfId="242"/>
    <cellStyle name="常规 2 2 2 2 3 3" xfId="421"/>
    <cellStyle name="常规 2 2 2 2 3 3 2" xfId="329"/>
    <cellStyle name="常规 2 2 2 2 4" xfId="141"/>
    <cellStyle name="常规 2 2 2 2 4 2" xfId="143"/>
    <cellStyle name="常规 2 2 2 2 4 2 2" xfId="423"/>
    <cellStyle name="常规 2 2 2 2 4 3" xfId="424"/>
    <cellStyle name="常规 2 2 2 2 5" xfId="145"/>
    <cellStyle name="常规 2 2 2 2 5 2" xfId="89"/>
    <cellStyle name="常规 2 2 2 3" xfId="294"/>
    <cellStyle name="常规 2 2 2 3 2" xfId="296"/>
    <cellStyle name="常规 2 2 2 3 2 2" xfId="426"/>
    <cellStyle name="常规 2 2 2 3 2 2 2" xfId="428"/>
    <cellStyle name="常规 2 2 2 3 2 2 2 2" xfId="369"/>
    <cellStyle name="常规 2 2 2 3 2 2 3" xfId="429"/>
    <cellStyle name="常规 2 2 2 3 2 3" xfId="431"/>
    <cellStyle name="常规 2 2 2 3 2 3 2" xfId="432"/>
    <cellStyle name="常规 2 2 2 3 3" xfId="433"/>
    <cellStyle name="常规 2 2 2 3 3 2" xfId="71"/>
    <cellStyle name="常规 2 2 2 3 3 2 2" xfId="434"/>
    <cellStyle name="常规 2 2 2 3 3 3" xfId="435"/>
    <cellStyle name="常规 2 2 2 3 4" xfId="147"/>
    <cellStyle name="常规 2 2 2 3 4 2" xfId="56"/>
    <cellStyle name="常规 2 2 2 4" xfId="44"/>
    <cellStyle name="常规 2 2 2 4 2" xfId="436"/>
    <cellStyle name="常规 2 2 2 4 2 2" xfId="437"/>
    <cellStyle name="常规 2 2 2 4 3" xfId="438"/>
    <cellStyle name="常规 2 2 2 5" xfId="37"/>
    <cellStyle name="常规 2 2 2 5 2" xfId="439"/>
    <cellStyle name="常规 2 2 3" xfId="440"/>
    <cellStyle name="常规 2 2 3 2" xfId="318"/>
    <cellStyle name="常规 2 2 3 2 2" xfId="320"/>
    <cellStyle name="常规 2 2 3 2 2 2" xfId="442"/>
    <cellStyle name="常规 2 2 3 2 2 2 2" xfId="50"/>
    <cellStyle name="常规 2 2 3 2 2 2 2 2" xfId="445"/>
    <cellStyle name="常规 2 2 3 2 2 2 3" xfId="446"/>
    <cellStyle name="常规 2 2 3 2 2 3" xfId="447"/>
    <cellStyle name="常规 2 2 3 2 2 3 2" xfId="1"/>
    <cellStyle name="常规 2 2 3 2 3" xfId="448"/>
    <cellStyle name="常规 2 2 3 2 3 2" xfId="449"/>
    <cellStyle name="常规 2 2 3 2 3 2 2" xfId="450"/>
    <cellStyle name="常规 2 2 3 2 3 3" xfId="451"/>
    <cellStyle name="常规 2 2 3 2 4" xfId="159"/>
    <cellStyle name="常规 2 2 3 2 4 2" xfId="452"/>
    <cellStyle name="常规 2 2 3 3" xfId="322"/>
    <cellStyle name="常规 2 2 3 3 2" xfId="453"/>
    <cellStyle name="常规 2 2 3 3 2 2" xfId="401"/>
    <cellStyle name="常规 2 2 3 3 2 2 2" xfId="403"/>
    <cellStyle name="常规 2 2 3 3 2 3" xfId="405"/>
    <cellStyle name="常规 2 2 3 3 3" xfId="454"/>
    <cellStyle name="常规 2 2 3 3 3 2" xfId="455"/>
    <cellStyle name="常规 2 2 3 4" xfId="456"/>
    <cellStyle name="常规 2 2 3 4 2" xfId="457"/>
    <cellStyle name="常规 2 2 3 4 2 2" xfId="441"/>
    <cellStyle name="常规 2 2 3 4 3" xfId="458"/>
    <cellStyle name="常规 2 2 3 5" xfId="459"/>
    <cellStyle name="常规 2 2 3 5 2" xfId="87"/>
    <cellStyle name="常规 2 2 4" xfId="4"/>
    <cellStyle name="常规 2 2 4 2" xfId="252"/>
    <cellStyle name="常规 2 2 4 2 2" xfId="255"/>
    <cellStyle name="常规 2 2 4 2 2 2" xfId="80"/>
    <cellStyle name="常规 2 2 4 2 2 2 2" xfId="60"/>
    <cellStyle name="常规 2 2 4 2 2 3" xfId="82"/>
    <cellStyle name="常规 2 2 4 2 3" xfId="257"/>
    <cellStyle name="常规 2 2 4 2 3 2" xfId="460"/>
    <cellStyle name="常规 2 2 4 3" xfId="259"/>
    <cellStyle name="常规 2 2 4 3 2" xfId="261"/>
    <cellStyle name="常规 2 2 4 3 2 2" xfId="461"/>
    <cellStyle name="常规 2 2 4 3 3" xfId="462"/>
    <cellStyle name="常规 2 2 4 4" xfId="263"/>
    <cellStyle name="常规 2 2 4 4 2" xfId="463"/>
    <cellStyle name="常规 2 2 5" xfId="267"/>
    <cellStyle name="常规 2 2 5 2" xfId="269"/>
    <cellStyle name="常规 2 2 5 2 2" xfId="271"/>
    <cellStyle name="常规 2 2 5 3" xfId="273"/>
    <cellStyle name="常规 2 2 6" xfId="275"/>
    <cellStyle name="常规 2 2 6 2" xfId="226"/>
    <cellStyle name="常规 2 3" xfId="464"/>
    <cellStyle name="常规 2 3 2" xfId="465"/>
    <cellStyle name="常规 2 3 2 2" xfId="119"/>
    <cellStyle name="常规 2 3 2 2 2" xfId="344"/>
    <cellStyle name="常规 2 3 2 2 2 2" xfId="466"/>
    <cellStyle name="常规 2 3 2 2 2 2 2" xfId="467"/>
    <cellStyle name="常规 2 3 2 2 2 2 2 2" xfId="468"/>
    <cellStyle name="常规 2 3 2 2 2 2 3" xfId="469"/>
    <cellStyle name="常规 2 3 2 2 2 3" xfId="470"/>
    <cellStyle name="常规 2 3 2 2 2 3 2" xfId="471"/>
    <cellStyle name="常规 2 3 2 2 3" xfId="214"/>
    <cellStyle name="常规 2 3 2 2 3 2" xfId="472"/>
    <cellStyle name="常规 2 3 2 2 3 2 2" xfId="191"/>
    <cellStyle name="常规 2 3 2 2 3 3" xfId="473"/>
    <cellStyle name="常规 2 3 2 2 4" xfId="176"/>
    <cellStyle name="常规 2 3 2 2 4 2" xfId="84"/>
    <cellStyle name="常规 2 3 2 3" xfId="346"/>
    <cellStyle name="常规 2 3 2 3 2" xfId="149"/>
    <cellStyle name="常规 2 3 2 3 2 2" xfId="474"/>
    <cellStyle name="常规 2 3 2 3 2 2 2" xfId="475"/>
    <cellStyle name="常规 2 3 2 3 2 3" xfId="476"/>
    <cellStyle name="常规 2 3 2 3 3" xfId="477"/>
    <cellStyle name="常规 2 3 2 3 3 2" xfId="478"/>
    <cellStyle name="常规 2 3 2 4" xfId="479"/>
    <cellStyle name="常规 2 3 2 4 2" xfId="480"/>
    <cellStyle name="常规 2 3 2 4 2 2" xfId="481"/>
    <cellStyle name="常规 2 3 2 4 3" xfId="482"/>
    <cellStyle name="常规 2 3 2 5" xfId="483"/>
    <cellStyle name="常规 2 3 2 5 2" xfId="484"/>
    <cellStyle name="常规 2 3 3" xfId="485"/>
    <cellStyle name="常规 2 3 3 2" xfId="245"/>
    <cellStyle name="常规 2 3 3 2 2" xfId="247"/>
    <cellStyle name="常规 2 3 3 2 2 2" xfId="249"/>
    <cellStyle name="常规 2 3 3 2 2 2 2" xfId="3"/>
    <cellStyle name="常规 2 3 3 2 2 3" xfId="132"/>
    <cellStyle name="常规 2 3 3 2 3" xfId="299"/>
    <cellStyle name="常规 2 3 3 2 3 2" xfId="301"/>
    <cellStyle name="常规 2 3 3 3" xfId="331"/>
    <cellStyle name="常规 2 3 3 3 2" xfId="333"/>
    <cellStyle name="常规 2 3 3 3 2 2" xfId="335"/>
    <cellStyle name="常规 2 3 3 3 3" xfId="348"/>
    <cellStyle name="常规 2 3 3 4" xfId="371"/>
    <cellStyle name="常规 2 3 3 4 2" xfId="373"/>
    <cellStyle name="常规 2 3 4" xfId="278"/>
    <cellStyle name="常规 2 3 4 2" xfId="15"/>
    <cellStyle name="常规 2 3 4 2 2" xfId="139"/>
    <cellStyle name="常规 2 3 4 3" xfId="280"/>
    <cellStyle name="常规 2 3 5" xfId="282"/>
    <cellStyle name="常规 2 3 5 2" xfId="284"/>
    <cellStyle name="常规 2 4" xfId="486"/>
    <cellStyle name="常规 2 4 2" xfId="430"/>
    <cellStyle name="常规 2 4 2 2" xfId="391"/>
    <cellStyle name="常规 2 4 2 2 2" xfId="487"/>
    <cellStyle name="常规 2 4 2 2 2 2" xfId="134"/>
    <cellStyle name="常规 2 4 2 2 2 2 2" xfId="7"/>
    <cellStyle name="常规 2 4 2 2 2 3" xfId="488"/>
    <cellStyle name="常规 2 4 2 2 3" xfId="489"/>
    <cellStyle name="常规 2 4 2 2 3 2" xfId="122"/>
    <cellStyle name="常规 2 4 2 3" xfId="490"/>
    <cellStyle name="常规 2 4 2 3 2" xfId="491"/>
    <cellStyle name="常规 2 4 2 3 2 2" xfId="425"/>
    <cellStyle name="常规 2 4 2 3 3" xfId="492"/>
    <cellStyle name="常规 2 4 2 4" xfId="493"/>
    <cellStyle name="常规 2 4 2 4 2" xfId="494"/>
    <cellStyle name="常规 2 4 3" xfId="495"/>
    <cellStyle name="常规 2 4 3 2" xfId="496"/>
    <cellStyle name="常规 2 4 3 2 2" xfId="498"/>
    <cellStyle name="常规 2 4 3 2 2 2" xfId="499"/>
    <cellStyle name="常规 2 4 3 2 3" xfId="500"/>
    <cellStyle name="常规 2 4 3 3" xfId="198"/>
    <cellStyle name="常规 2 4 3 3 2" xfId="200"/>
    <cellStyle name="常规 2 4 4" xfId="289"/>
    <cellStyle name="常规 2 4 4 2" xfId="292"/>
    <cellStyle name="常规 2 4 4 2 2" xfId="411"/>
    <cellStyle name="常规 2 4 4 3" xfId="35"/>
    <cellStyle name="常规 2 4 5" xfId="189"/>
    <cellStyle name="常规 2 4 5 2" xfId="420"/>
    <cellStyle name="常规 2 5" xfId="501"/>
    <cellStyle name="常规 2 5 2" xfId="502"/>
    <cellStyle name="常规 2 5 2 2" xfId="503"/>
    <cellStyle name="常规 2 5 2 2 2" xfId="504"/>
    <cellStyle name="常规 2 5 2 2 2 2" xfId="505"/>
    <cellStyle name="常规 2 5 2 2 3" xfId="506"/>
    <cellStyle name="常规 2 5 2 3" xfId="310"/>
    <cellStyle name="常规 2 5 2 3 2" xfId="507"/>
    <cellStyle name="常规 2 5 3" xfId="237"/>
    <cellStyle name="常规 2 5 3 2" xfId="48"/>
    <cellStyle name="常规 2 5 3 2 2" xfId="508"/>
    <cellStyle name="常规 2 5 3 3" xfId="52"/>
    <cellStyle name="常规 2 5 4" xfId="297"/>
    <cellStyle name="常规 2 5 4 2" xfId="427"/>
    <cellStyle name="常规 2 6" xfId="509"/>
    <cellStyle name="常规 2 6 2" xfId="510"/>
    <cellStyle name="常规 2 6 2 2" xfId="511"/>
    <cellStyle name="常规 2 6 3" xfId="512"/>
    <cellStyle name="常规 2 7" xfId="96"/>
    <cellStyle name="常规 2 7 2" xfId="99"/>
    <cellStyle name="常规 2 8" xfId="102"/>
    <cellStyle name="常规 3" xfId="316"/>
    <cellStyle name="常规 3 2" xfId="513"/>
    <cellStyle name="常规 3 2 2" xfId="514"/>
    <cellStyle name="常规 3 2 2 2" xfId="515"/>
    <cellStyle name="常规 3 2 2 2 2" xfId="381"/>
    <cellStyle name="常规 3 2 2 2 2 2" xfId="516"/>
    <cellStyle name="常规 3 2 2 2 2 2 2" xfId="517"/>
    <cellStyle name="常规 3 2 2 2 2 2 2 2" xfId="518"/>
    <cellStyle name="常规 3 2 2 2 2 2 2 2 2" xfId="519"/>
    <cellStyle name="常规 3 2 2 2 2 2 2 3" xfId="520"/>
    <cellStyle name="常规 3 2 2 2 2 2 3" xfId="521"/>
    <cellStyle name="常规 3 2 2 2 2 2 3 2" xfId="522"/>
    <cellStyle name="常规 3 2 2 2 2 3" xfId="523"/>
    <cellStyle name="常规 3 2 2 2 2 3 2" xfId="524"/>
    <cellStyle name="常规 3 2 2 2 2 3 2 2" xfId="525"/>
    <cellStyle name="常规 3 2 2 2 2 3 3" xfId="526"/>
    <cellStyle name="常规 3 2 2 2 2 4" xfId="527"/>
    <cellStyle name="常规 3 2 2 2 2 4 2" xfId="530"/>
    <cellStyle name="常规 3 2 2 2 3" xfId="533"/>
    <cellStyle name="常规 3 2 2 2 3 2" xfId="534"/>
    <cellStyle name="常规 3 2 2 2 3 2 2" xfId="535"/>
    <cellStyle name="常规 3 2 2 2 3 2 2 2" xfId="536"/>
    <cellStyle name="常规 3 2 2 2 3 2 3" xfId="537"/>
    <cellStyle name="常规 3 2 2 2 3 3" xfId="538"/>
    <cellStyle name="常规 3 2 2 2 3 3 2" xfId="539"/>
    <cellStyle name="常规 3 2 2 2 4" xfId="540"/>
    <cellStyle name="常规 3 2 2 2 4 2" xfId="541"/>
    <cellStyle name="常规 3 2 2 2 4 2 2" xfId="542"/>
    <cellStyle name="常规 3 2 2 2 4 3" xfId="543"/>
    <cellStyle name="常规 3 2 2 2 5" xfId="544"/>
    <cellStyle name="常规 3 2 2 2 5 2" xfId="545"/>
    <cellStyle name="常规 3 2 2 3" xfId="546"/>
    <cellStyle name="常规 3 2 2 3 2" xfId="547"/>
    <cellStyle name="常规 3 2 2 3 2 2" xfId="548"/>
    <cellStyle name="常规 3 2 2 3 2 2 2" xfId="549"/>
    <cellStyle name="常规 3 2 2 3 2 2 2 2" xfId="550"/>
    <cellStyle name="常规 3 2 2 3 2 2 3" xfId="551"/>
    <cellStyle name="常规 3 2 2 3 2 3" xfId="552"/>
    <cellStyle name="常规 3 2 2 3 2 3 2" xfId="553"/>
    <cellStyle name="常规 3 2 2 3 3" xfId="554"/>
    <cellStyle name="常规 3 2 2 3 3 2" xfId="555"/>
    <cellStyle name="常规 3 2 2 3 3 2 2" xfId="556"/>
    <cellStyle name="常规 3 2 2 3 3 3" xfId="557"/>
    <cellStyle name="常规 3 2 2 3 4" xfId="558"/>
    <cellStyle name="常规 3 2 2 3 4 2" xfId="559"/>
    <cellStyle name="常规 3 2 2 4" xfId="560"/>
    <cellStyle name="常规 3 2 2 4 2" xfId="561"/>
    <cellStyle name="常规 3 2 2 4 2 2" xfId="120"/>
    <cellStyle name="常规 3 2 2 4 3" xfId="562"/>
    <cellStyle name="常规 3 2 2 5" xfId="563"/>
    <cellStyle name="常规 3 2 2 5 2" xfId="564"/>
    <cellStyle name="常规 3 2 3" xfId="565"/>
    <cellStyle name="常规 3 2 3 2" xfId="566"/>
    <cellStyle name="常规 3 2 3 2 2" xfId="567"/>
    <cellStyle name="常规 3 2 3 2 2 2" xfId="417"/>
    <cellStyle name="常规 3 2 3 2 2 2 2" xfId="105"/>
    <cellStyle name="常规 3 2 3 2 2 2 2 2" xfId="568"/>
    <cellStyle name="常规 3 2 3 2 2 2 3" xfId="569"/>
    <cellStyle name="常规 3 2 3 2 2 3" xfId="570"/>
    <cellStyle name="常规 3 2 3 2 2 3 2" xfId="571"/>
    <cellStyle name="常规 3 2 3 2 3" xfId="572"/>
    <cellStyle name="常规 3 2 3 2 3 2" xfId="573"/>
    <cellStyle name="常规 3 2 3 2 3 2 2" xfId="574"/>
    <cellStyle name="常规 3 2 3 2 3 3" xfId="575"/>
    <cellStyle name="常规 3 2 3 2 4" xfId="576"/>
    <cellStyle name="常规 3 2 3 2 4 2" xfId="577"/>
    <cellStyle name="常规 3 2 3 3" xfId="578"/>
    <cellStyle name="常规 3 2 3 3 2" xfId="579"/>
    <cellStyle name="常规 3 2 3 3 2 2" xfId="580"/>
    <cellStyle name="常规 3 2 3 3 2 2 2" xfId="581"/>
    <cellStyle name="常规 3 2 3 3 2 3" xfId="582"/>
    <cellStyle name="常规 3 2 3 3 3" xfId="583"/>
    <cellStyle name="常规 3 2 3 3 3 2" xfId="584"/>
    <cellStyle name="常规 3 2 3 4" xfId="585"/>
    <cellStyle name="常规 3 2 3 4 2" xfId="586"/>
    <cellStyle name="常规 3 2 3 4 2 2" xfId="587"/>
    <cellStyle name="常规 3 2 3 4 3" xfId="588"/>
    <cellStyle name="常规 3 2 3 5" xfId="589"/>
    <cellStyle name="常规 3 2 3 5 2" xfId="590"/>
    <cellStyle name="常规 3 2 4" xfId="591"/>
    <cellStyle name="常规 3 2 4 2" xfId="592"/>
    <cellStyle name="常规 3 2 4 2 2" xfId="593"/>
    <cellStyle name="常规 3 2 4 2 2 2" xfId="594"/>
    <cellStyle name="常规 3 2 4 2 2 2 2" xfId="595"/>
    <cellStyle name="常规 3 2 4 2 2 3" xfId="596"/>
    <cellStyle name="常规 3 2 4 2 3" xfId="597"/>
    <cellStyle name="常规 3 2 4 2 3 2" xfId="598"/>
    <cellStyle name="常规 3 2 4 3" xfId="599"/>
    <cellStyle name="常规 3 2 4 3 2" xfId="600"/>
    <cellStyle name="常规 3 2 4 3 2 2" xfId="601"/>
    <cellStyle name="常规 3 2 4 3 3" xfId="602"/>
    <cellStyle name="常规 3 2 4 4" xfId="603"/>
    <cellStyle name="常规 3 2 4 4 2" xfId="604"/>
    <cellStyle name="常规 3 2 5" xfId="605"/>
    <cellStyle name="常规 3 2 5 2" xfId="606"/>
    <cellStyle name="常规 3 2 5 2 2" xfId="607"/>
    <cellStyle name="常规 3 2 5 3" xfId="608"/>
    <cellStyle name="常规 3 2 6" xfId="609"/>
    <cellStyle name="常规 3 2 6 2" xfId="610"/>
    <cellStyle name="常规 3 3" xfId="611"/>
    <cellStyle name="常规 3 3 2" xfId="612"/>
    <cellStyle name="常规 3 3 2 2" xfId="613"/>
    <cellStyle name="常规 3 3 2 2 2" xfId="614"/>
    <cellStyle name="常规 3 3 2 2 2 2" xfId="615"/>
    <cellStyle name="常规 3 3 2 2 2 2 2" xfId="616"/>
    <cellStyle name="常规 3 3 2 2 2 2 2 2" xfId="617"/>
    <cellStyle name="常规 3 3 2 2 2 2 3" xfId="302"/>
    <cellStyle name="常规 3 3 2 2 2 3" xfId="618"/>
    <cellStyle name="常规 3 3 2 2 2 3 2" xfId="619"/>
    <cellStyle name="常规 3 3 2 2 3" xfId="620"/>
    <cellStyle name="常规 3 3 2 2 3 2" xfId="621"/>
    <cellStyle name="常规 3 3 2 2 3 2 2" xfId="622"/>
    <cellStyle name="常规 3 3 2 2 3 3" xfId="623"/>
    <cellStyle name="常规 3 3 2 2 4" xfId="624"/>
    <cellStyle name="常规 3 3 2 2 4 2" xfId="625"/>
    <cellStyle name="常规 3 3 2 3" xfId="626"/>
    <cellStyle name="常规 3 3 2 3 2" xfId="627"/>
    <cellStyle name="常规 3 3 2 3 2 2" xfId="628"/>
    <cellStyle name="常规 3 3 2 3 2 2 2" xfId="629"/>
    <cellStyle name="常规 3 3 2 3 2 3" xfId="630"/>
    <cellStyle name="常规 3 3 2 3 3" xfId="631"/>
    <cellStyle name="常规 3 3 2 3 3 2" xfId="632"/>
    <cellStyle name="常规 3 3 2 4" xfId="633"/>
    <cellStyle name="常规 3 3 2 4 2" xfId="634"/>
    <cellStyle name="常规 3 3 2 4 2 2" xfId="635"/>
    <cellStyle name="常规 3 3 2 4 3" xfId="636"/>
    <cellStyle name="常规 3 3 2 5" xfId="637"/>
    <cellStyle name="常规 3 3 2 5 2" xfId="638"/>
    <cellStyle name="常规 3 3 3" xfId="639"/>
    <cellStyle name="常规 3 3 3 2" xfId="640"/>
    <cellStyle name="常规 3 3 3 2 2" xfId="641"/>
    <cellStyle name="常规 3 3 3 2 2 2" xfId="642"/>
    <cellStyle name="常规 3 3 3 2 2 2 2" xfId="643"/>
    <cellStyle name="常规 3 3 3 2 2 3" xfId="644"/>
    <cellStyle name="常规 3 3 3 2 3" xfId="645"/>
    <cellStyle name="常规 3 3 3 2 3 2" xfId="646"/>
    <cellStyle name="常规 3 3 3 3" xfId="647"/>
    <cellStyle name="常规 3 3 3 3 2" xfId="648"/>
    <cellStyle name="常规 3 3 3 3 2 2" xfId="649"/>
    <cellStyle name="常规 3 3 3 3 3" xfId="650"/>
    <cellStyle name="常规 3 3 3 4" xfId="651"/>
    <cellStyle name="常规 3 3 3 4 2" xfId="652"/>
    <cellStyle name="常规 3 3 4" xfId="653"/>
    <cellStyle name="常规 3 3 4 2" xfId="654"/>
    <cellStyle name="常规 3 3 4 2 2" xfId="655"/>
    <cellStyle name="常规 3 3 4 3" xfId="656"/>
    <cellStyle name="常规 3 3 5" xfId="657"/>
    <cellStyle name="常规 3 3 5 2" xfId="658"/>
    <cellStyle name="常规 3 4" xfId="659"/>
    <cellStyle name="常规 3 4 2" xfId="660"/>
    <cellStyle name="常规 3 4 2 2" xfId="661"/>
    <cellStyle name="常规 3 4 2 2 2" xfId="662"/>
    <cellStyle name="常规 3 4 2 2 2 2" xfId="663"/>
    <cellStyle name="常规 3 4 2 2 2 2 2" xfId="62"/>
    <cellStyle name="常规 3 4 2 2 2 3" xfId="664"/>
    <cellStyle name="常规 3 4 2 2 3" xfId="78"/>
    <cellStyle name="常规 3 4 2 2 3 2" xfId="665"/>
    <cellStyle name="常规 3 4 2 3" xfId="666"/>
    <cellStyle name="常规 3 4 2 3 2" xfId="667"/>
    <cellStyle name="常规 3 4 2 3 2 2" xfId="668"/>
    <cellStyle name="常规 3 4 2 3 3" xfId="670"/>
    <cellStyle name="常规 3 4 2 4" xfId="671"/>
    <cellStyle name="常规 3 4 2 4 2" xfId="672"/>
    <cellStyle name="常规 3 4 3" xfId="9"/>
    <cellStyle name="常规 3 4 3 2" xfId="673"/>
    <cellStyle name="常规 3 4 3 2 2" xfId="674"/>
    <cellStyle name="常规 3 4 3 2 2 2" xfId="675"/>
    <cellStyle name="常规 3 4 3 2 3" xfId="676"/>
    <cellStyle name="常规 3 4 3 3" xfId="677"/>
    <cellStyle name="常规 3 4 3 3 2" xfId="678"/>
    <cellStyle name="常规 3 4 4" xfId="679"/>
    <cellStyle name="常规 3 4 4 2" xfId="680"/>
    <cellStyle name="常规 3 4 4 2 2" xfId="681"/>
    <cellStyle name="常规 3 4 4 3" xfId="682"/>
    <cellStyle name="常规 3 4 5" xfId="683"/>
    <cellStyle name="常规 3 4 5 2" xfId="684"/>
    <cellStyle name="常规 3 5" xfId="685"/>
    <cellStyle name="常规 3 5 2" xfId="686"/>
    <cellStyle name="常规 3 5 2 2" xfId="687"/>
    <cellStyle name="常规 3 5 2 2 2" xfId="688"/>
    <cellStyle name="常规 3 5 2 2 2 2" xfId="689"/>
    <cellStyle name="常规 3 5 2 2 3" xfId="690"/>
    <cellStyle name="常规 3 5 2 3" xfId="691"/>
    <cellStyle name="常规 3 5 2 3 2" xfId="692"/>
    <cellStyle name="常规 3 5 3" xfId="693"/>
    <cellStyle name="常规 3 5 3 2" xfId="694"/>
    <cellStyle name="常规 3 5 3 2 2" xfId="695"/>
    <cellStyle name="常规 3 5 3 3" xfId="696"/>
    <cellStyle name="常规 3 5 4" xfId="697"/>
    <cellStyle name="常规 3 5 4 2" xfId="399"/>
    <cellStyle name="常规 3 6" xfId="698"/>
    <cellStyle name="常规 3 6 2" xfId="699"/>
    <cellStyle name="常规 3 6 2 2" xfId="700"/>
    <cellStyle name="常规 3 6 3" xfId="701"/>
    <cellStyle name="常规 3 7" xfId="702"/>
    <cellStyle name="常规 3 7 2" xfId="65"/>
    <cellStyle name="常规 3 8" xfId="703"/>
    <cellStyle name="常规 3 9" xfId="704"/>
    <cellStyle name="常规 4" xfId="705"/>
    <cellStyle name="常规 4 2" xfId="706"/>
    <cellStyle name="常规 4 2 2" xfId="707"/>
    <cellStyle name="常规 4 2 2 2" xfId="709"/>
    <cellStyle name="常规 4 2 2 2 2" xfId="712"/>
    <cellStyle name="常规 4 2 2 2 2 2" xfId="715"/>
    <cellStyle name="常规 4 2 2 2 2 2 2" xfId="359"/>
    <cellStyle name="常规 4 2 2 2 2 2 2 2" xfId="363"/>
    <cellStyle name="常规 4 2 2 2 2 2 2 2 2" xfId="718"/>
    <cellStyle name="常规 4 2 2 2 2 2 2 3" xfId="720"/>
    <cellStyle name="常规 4 2 2 2 2 2 3" xfId="367"/>
    <cellStyle name="常规 4 2 2 2 2 2 3 2" xfId="722"/>
    <cellStyle name="常规 4 2 2 2 2 3" xfId="724"/>
    <cellStyle name="常规 4 2 2 2 2 3 2" xfId="385"/>
    <cellStyle name="常规 4 2 2 2 2 3 2 2" xfId="727"/>
    <cellStyle name="常规 4 2 2 2 2 3 3" xfId="390"/>
    <cellStyle name="常规 4 2 2 2 2 4" xfId="729"/>
    <cellStyle name="常规 4 2 2 2 2 4 2" xfId="732"/>
    <cellStyle name="常规 4 2 2 2 3" xfId="735"/>
    <cellStyle name="常规 4 2 2 2 3 2" xfId="738"/>
    <cellStyle name="常规 4 2 2 2 3 2 2" xfId="741"/>
    <cellStyle name="常规 4 2 2 2 3 2 2 2" xfId="744"/>
    <cellStyle name="常规 4 2 2 2 3 2 3" xfId="746"/>
    <cellStyle name="常规 4 2 2 2 3 3" xfId="748"/>
    <cellStyle name="常规 4 2 2 2 3 3 2" xfId="751"/>
    <cellStyle name="常规 4 2 2 2 4" xfId="753"/>
    <cellStyle name="常规 4 2 2 2 4 2" xfId="756"/>
    <cellStyle name="常规 4 2 2 2 4 2 2" xfId="759"/>
    <cellStyle name="常规 4 2 2 2 4 3" xfId="761"/>
    <cellStyle name="常规 4 2 2 2 5" xfId="763"/>
    <cellStyle name="常规 4 2 2 2 5 2" xfId="765"/>
    <cellStyle name="常规 4 2 2 3" xfId="24"/>
    <cellStyle name="常规 4 2 2 3 2" xfId="767"/>
    <cellStyle name="常规 4 2 2 3 2 2" xfId="770"/>
    <cellStyle name="常规 4 2 2 3 2 2 2" xfId="773"/>
    <cellStyle name="常规 4 2 2 3 2 2 2 2" xfId="216"/>
    <cellStyle name="常规 4 2 2 3 2 2 3" xfId="776"/>
    <cellStyle name="常规 4 2 2 3 2 3" xfId="778"/>
    <cellStyle name="常规 4 2 2 3 2 3 2" xfId="781"/>
    <cellStyle name="常规 4 2 2 3 3" xfId="783"/>
    <cellStyle name="常规 4 2 2 3 3 2" xfId="786"/>
    <cellStyle name="常规 4 2 2 3 3 2 2" xfId="789"/>
    <cellStyle name="常规 4 2 2 3 3 3" xfId="791"/>
    <cellStyle name="常规 4 2 2 3 4" xfId="793"/>
    <cellStyle name="常规 4 2 2 3 4 2" xfId="795"/>
    <cellStyle name="常规 4 2 2 4" xfId="797"/>
    <cellStyle name="常规 4 2 2 4 2" xfId="800"/>
    <cellStyle name="常规 4 2 2 4 2 2" xfId="803"/>
    <cellStyle name="常规 4 2 2 4 3" xfId="806"/>
    <cellStyle name="常规 4 2 2 5" xfId="809"/>
    <cellStyle name="常规 4 2 2 5 2" xfId="812"/>
    <cellStyle name="常规 4 2 3" xfId="444"/>
    <cellStyle name="常规 4 2 3 2" xfId="815"/>
    <cellStyle name="常规 4 2 3 2 2" xfId="818"/>
    <cellStyle name="常规 4 2 3 2 2 2" xfId="528"/>
    <cellStyle name="常规 4 2 3 2 2 2 2" xfId="531"/>
    <cellStyle name="常规 4 2 3 2 2 2 2 2" xfId="821"/>
    <cellStyle name="常规 4 2 3 2 2 2 3" xfId="822"/>
    <cellStyle name="常规 4 2 3 2 2 3" xfId="823"/>
    <cellStyle name="常规 4 2 3 2 2 3 2" xfId="825"/>
    <cellStyle name="常规 4 2 3 2 3" xfId="826"/>
    <cellStyle name="常规 4 2 3 2 3 2" xfId="828"/>
    <cellStyle name="常规 4 2 3 2 3 2 2" xfId="830"/>
    <cellStyle name="常规 4 2 3 2 3 3" xfId="831"/>
    <cellStyle name="常规 4 2 3 2 4" xfId="832"/>
    <cellStyle name="常规 4 2 3 2 4 2" xfId="833"/>
    <cellStyle name="常规 4 2 3 3" xfId="834"/>
    <cellStyle name="常规 4 2 3 3 2" xfId="837"/>
    <cellStyle name="常规 4 2 3 3 2 2" xfId="839"/>
    <cellStyle name="常规 4 2 3 3 2 2 2" xfId="841"/>
    <cellStyle name="常规 4 2 3 3 2 3" xfId="842"/>
    <cellStyle name="常规 4 2 3 3 3" xfId="843"/>
    <cellStyle name="常规 4 2 3 3 3 2" xfId="845"/>
    <cellStyle name="常规 4 2 3 4" xfId="846"/>
    <cellStyle name="常规 4 2 3 4 2" xfId="848"/>
    <cellStyle name="常规 4 2 3 4 2 2" xfId="407"/>
    <cellStyle name="常规 4 2 3 4 3" xfId="850"/>
    <cellStyle name="常规 4 2 3 5" xfId="851"/>
    <cellStyle name="常规 4 2 3 5 2" xfId="852"/>
    <cellStyle name="常规 4 2 4" xfId="853"/>
    <cellStyle name="常规 4 2 4 2" xfId="855"/>
    <cellStyle name="常规 4 2 4 2 2" xfId="858"/>
    <cellStyle name="常规 4 2 4 2 2 2" xfId="860"/>
    <cellStyle name="常规 4 2 4 2 2 2 2" xfId="861"/>
    <cellStyle name="常规 4 2 4 2 2 3" xfId="862"/>
    <cellStyle name="常规 4 2 4 2 3" xfId="863"/>
    <cellStyle name="常规 4 2 4 2 3 2" xfId="864"/>
    <cellStyle name="常规 4 2 4 3" xfId="865"/>
    <cellStyle name="常规 4 2 4 3 2" xfId="867"/>
    <cellStyle name="常规 4 2 4 3 2 2" xfId="868"/>
    <cellStyle name="常规 4 2 4 3 3" xfId="869"/>
    <cellStyle name="常规 4 2 4 4" xfId="870"/>
    <cellStyle name="常规 4 2 4 4 2" xfId="871"/>
    <cellStyle name="常规 4 2 5" xfId="872"/>
    <cellStyle name="常规 4 2 5 2" xfId="874"/>
    <cellStyle name="常规 4 2 5 2 2" xfId="876"/>
    <cellStyle name="常规 4 2 5 3" xfId="877"/>
    <cellStyle name="常规 4 2 6" xfId="878"/>
    <cellStyle name="常规 4 2 6 2" xfId="879"/>
    <cellStyle name="常规 4 3" xfId="880"/>
    <cellStyle name="常规 4 3 2" xfId="881"/>
    <cellStyle name="常规 4 3 2 2" xfId="883"/>
    <cellStyle name="常规 4 3 2 2 2" xfId="885"/>
    <cellStyle name="常规 4 3 2 2 2 2" xfId="887"/>
    <cellStyle name="常规 4 3 2 2 2 2 2" xfId="889"/>
    <cellStyle name="常规 4 3 2 2 2 2 2 2" xfId="892"/>
    <cellStyle name="常规 4 3 2 2 2 2 3" xfId="895"/>
    <cellStyle name="常规 4 3 2 2 2 3" xfId="897"/>
    <cellStyle name="常规 4 3 2 2 2 3 2" xfId="899"/>
    <cellStyle name="常规 4 3 2 2 3" xfId="901"/>
    <cellStyle name="常规 4 3 2 2 3 2" xfId="903"/>
    <cellStyle name="常规 4 3 2 2 3 2 2" xfId="905"/>
    <cellStyle name="常规 4 3 2 2 3 3" xfId="907"/>
    <cellStyle name="常规 4 3 2 2 4" xfId="909"/>
    <cellStyle name="常规 4 3 2 2 4 2" xfId="912"/>
    <cellStyle name="常规 4 3 2 3" xfId="915"/>
    <cellStyle name="常规 4 3 2 3 2" xfId="917"/>
    <cellStyle name="常规 4 3 2 3 2 2" xfId="919"/>
    <cellStyle name="常规 4 3 2 3 2 2 2" xfId="921"/>
    <cellStyle name="常规 4 3 2 3 2 3" xfId="923"/>
    <cellStyle name="常规 4 3 2 3 3" xfId="925"/>
    <cellStyle name="常规 4 3 2 3 3 2" xfId="927"/>
    <cellStyle name="常规 4 3 2 4" xfId="929"/>
    <cellStyle name="常规 4 3 2 4 2" xfId="931"/>
    <cellStyle name="常规 4 3 2 4 2 2" xfId="933"/>
    <cellStyle name="常规 4 3 2 4 3" xfId="935"/>
    <cellStyle name="常规 4 3 2 5" xfId="937"/>
    <cellStyle name="常规 4 3 2 5 2" xfId="939"/>
    <cellStyle name="常规 4 3 3" xfId="941"/>
    <cellStyle name="常规 4 3 3 2" xfId="943"/>
    <cellStyle name="常规 4 3 3 2 2" xfId="945"/>
    <cellStyle name="常规 4 3 3 2 2 2" xfId="947"/>
    <cellStyle name="常规 4 3 3 2 2 2 2" xfId="949"/>
    <cellStyle name="常规 4 3 3 2 2 3" xfId="951"/>
    <cellStyle name="常规 4 3 3 2 3" xfId="953"/>
    <cellStyle name="常规 4 3 3 2 3 2" xfId="955"/>
    <cellStyle name="常规 4 3 3 3" xfId="957"/>
    <cellStyle name="常规 4 3 3 3 2" xfId="959"/>
    <cellStyle name="常规 4 3 3 3 2 2" xfId="961"/>
    <cellStyle name="常规 4 3 3 3 3" xfId="963"/>
    <cellStyle name="常规 4 3 3 4" xfId="965"/>
    <cellStyle name="常规 4 3 3 4 2" xfId="967"/>
    <cellStyle name="常规 4 3 4" xfId="969"/>
    <cellStyle name="常规 4 3 4 2" xfId="971"/>
    <cellStyle name="常规 4 3 4 2 2" xfId="973"/>
    <cellStyle name="常规 4 3 4 3" xfId="975"/>
    <cellStyle name="常规 4 3 5" xfId="977"/>
    <cellStyle name="常规 4 3 5 2" xfId="979"/>
    <cellStyle name="常规 4 4" xfId="708"/>
    <cellStyle name="常规 4 4 2" xfId="710"/>
    <cellStyle name="常规 4 4 2 2" xfId="713"/>
    <cellStyle name="常规 4 4 2 2 2" xfId="716"/>
    <cellStyle name="常规 4 4 2 2 2 2" xfId="358"/>
    <cellStyle name="常规 4 4 2 2 2 2 2" xfId="362"/>
    <cellStyle name="常规 4 4 2 2 2 3" xfId="366"/>
    <cellStyle name="常规 4 4 2 2 3" xfId="725"/>
    <cellStyle name="常规 4 4 2 2 3 2" xfId="384"/>
    <cellStyle name="常规 4 4 2 3" xfId="736"/>
    <cellStyle name="常规 4 4 2 3 2" xfId="739"/>
    <cellStyle name="常规 4 4 2 3 2 2" xfId="742"/>
    <cellStyle name="常规 4 4 2 3 3" xfId="749"/>
    <cellStyle name="常规 4 4 2 4" xfId="754"/>
    <cellStyle name="常规 4 4 2 4 2" xfId="757"/>
    <cellStyle name="常规 4 4 3" xfId="23"/>
    <cellStyle name="常规 4 4 3 2" xfId="768"/>
    <cellStyle name="常规 4 4 3 2 2" xfId="771"/>
    <cellStyle name="常规 4 4 3 2 2 2" xfId="774"/>
    <cellStyle name="常规 4 4 3 2 3" xfId="779"/>
    <cellStyle name="常规 4 4 3 3" xfId="784"/>
    <cellStyle name="常规 4 4 3 3 2" xfId="787"/>
    <cellStyle name="常规 4 4 4" xfId="798"/>
    <cellStyle name="常规 4 4 4 2" xfId="801"/>
    <cellStyle name="常规 4 4 4 2 2" xfId="804"/>
    <cellStyle name="常规 4 4 4 3" xfId="807"/>
    <cellStyle name="常规 4 4 5" xfId="810"/>
    <cellStyle name="常规 4 4 5 2" xfId="813"/>
    <cellStyle name="常规 4 5" xfId="443"/>
    <cellStyle name="常规 4 5 2" xfId="816"/>
    <cellStyle name="常规 4 5 2 2" xfId="819"/>
    <cellStyle name="常规 4 5 2 2 2" xfId="529"/>
    <cellStyle name="常规 4 5 2 2 2 2" xfId="532"/>
    <cellStyle name="常规 4 5 2 2 3" xfId="824"/>
    <cellStyle name="常规 4 5 2 3" xfId="827"/>
    <cellStyle name="常规 4 5 2 3 2" xfId="829"/>
    <cellStyle name="常规 4 5 3" xfId="835"/>
    <cellStyle name="常规 4 5 3 2" xfId="838"/>
    <cellStyle name="常规 4 5 3 2 2" xfId="840"/>
    <cellStyle name="常规 4 5 3 3" xfId="844"/>
    <cellStyle name="常规 4 5 4" xfId="847"/>
    <cellStyle name="常规 4 5 4 2" xfId="849"/>
    <cellStyle name="常规 4 6" xfId="854"/>
    <cellStyle name="常规 4 6 2" xfId="856"/>
    <cellStyle name="常规 4 6 2 2" xfId="859"/>
    <cellStyle name="常规 4 6 3" xfId="866"/>
    <cellStyle name="常规 4 7" xfId="873"/>
    <cellStyle name="常规 4 7 2" xfId="875"/>
    <cellStyle name="常规 5" xfId="981"/>
    <cellStyle name="常规 5 2" xfId="982"/>
    <cellStyle name="常规 5 2 2" xfId="983"/>
    <cellStyle name="常规 5 2 2 2" xfId="984"/>
    <cellStyle name="常规 5 2 2 2 2" xfId="985"/>
    <cellStyle name="常规 5 2 2 2 2 2" xfId="910"/>
    <cellStyle name="常规 5 2 2 2 2 2 2" xfId="913"/>
    <cellStyle name="常规 5 2 2 2 2 2 2 2" xfId="986"/>
    <cellStyle name="常规 5 2 2 2 2 2 2 2 2" xfId="987"/>
    <cellStyle name="常规 5 2 2 2 2 2 2 3" xfId="988"/>
    <cellStyle name="常规 5 2 2 2 2 2 3" xfId="989"/>
    <cellStyle name="常规 5 2 2 2 2 2 3 2" xfId="990"/>
    <cellStyle name="常规 5 2 2 2 2 3" xfId="991"/>
    <cellStyle name="常规 5 2 2 2 2 3 2" xfId="992"/>
    <cellStyle name="常规 5 2 2 2 2 3 2 2" xfId="993"/>
    <cellStyle name="常规 5 2 2 2 2 3 3" xfId="994"/>
    <cellStyle name="常规 5 2 2 2 2 4" xfId="995"/>
    <cellStyle name="常规 5 2 2 2 2 4 2" xfId="997"/>
    <cellStyle name="常规 5 2 2 2 3" xfId="999"/>
    <cellStyle name="常规 5 2 2 2 3 2" xfId="6"/>
    <cellStyle name="常规 5 2 2 2 3 2 2" xfId="73"/>
    <cellStyle name="常规 5 2 2 2 3 2 2 2" xfId="312"/>
    <cellStyle name="常规 5 2 2 2 3 2 3" xfId="315"/>
    <cellStyle name="常规 5 2 2 2 3 3" xfId="1000"/>
    <cellStyle name="常规 5 2 2 2 3 3 2" xfId="1001"/>
    <cellStyle name="常规 5 2 2 2 4" xfId="1002"/>
    <cellStyle name="常规 5 2 2 2 4 2" xfId="1003"/>
    <cellStyle name="常规 5 2 2 2 4 2 2" xfId="1004"/>
    <cellStyle name="常规 5 2 2 2 4 3" xfId="1005"/>
    <cellStyle name="常规 5 2 2 2 5" xfId="1006"/>
    <cellStyle name="常规 5 2 2 2 5 2" xfId="1007"/>
    <cellStyle name="常规 5 2 2 3" xfId="1008"/>
    <cellStyle name="常规 5 2 2 3 2" xfId="1009"/>
    <cellStyle name="常规 5 2 2 3 2 2" xfId="1010"/>
    <cellStyle name="常规 5 2 2 3 2 2 2" xfId="1011"/>
    <cellStyle name="常规 5 2 2 3 2 2 2 2" xfId="1012"/>
    <cellStyle name="常规 5 2 2 3 2 2 3" xfId="1013"/>
    <cellStyle name="常规 5 2 2 3 2 3" xfId="1014"/>
    <cellStyle name="常规 5 2 2 3 2 3 2" xfId="1015"/>
    <cellStyle name="常规 5 2 2 3 3" xfId="1016"/>
    <cellStyle name="常规 5 2 2 3 3 2" xfId="1017"/>
    <cellStyle name="常规 5 2 2 3 3 2 2" xfId="1018"/>
    <cellStyle name="常规 5 2 2 3 3 3" xfId="1019"/>
    <cellStyle name="常规 5 2 2 3 4" xfId="1020"/>
    <cellStyle name="常规 5 2 2 3 4 2" xfId="1021"/>
    <cellStyle name="常规 5 2 2 4" xfId="1022"/>
    <cellStyle name="常规 5 2 2 4 2" xfId="1023"/>
    <cellStyle name="常规 5 2 2 4 2 2" xfId="1024"/>
    <cellStyle name="常规 5 2 2 4 3" xfId="422"/>
    <cellStyle name="常规 5 2 2 5" xfId="1025"/>
    <cellStyle name="常规 5 2 2 5 2" xfId="1026"/>
    <cellStyle name="常规 5 2 3" xfId="1027"/>
    <cellStyle name="常规 5 2 3 2" xfId="1028"/>
    <cellStyle name="常规 5 2 3 2 2" xfId="1029"/>
    <cellStyle name="常规 5 2 3 2 2 2" xfId="730"/>
    <cellStyle name="常规 5 2 3 2 2 2 2" xfId="733"/>
    <cellStyle name="常规 5 2 3 2 2 2 2 2" xfId="1030"/>
    <cellStyle name="常规 5 2 3 2 2 2 3" xfId="497"/>
    <cellStyle name="常规 5 2 3 2 2 3" xfId="1031"/>
    <cellStyle name="常规 5 2 3 2 2 3 2" xfId="379"/>
    <cellStyle name="常规 5 2 3 2 3" xfId="1032"/>
    <cellStyle name="常规 5 2 3 2 3 2" xfId="1033"/>
    <cellStyle name="常规 5 2 3 2 3 2 2" xfId="1034"/>
    <cellStyle name="常规 5 2 3 2 3 3" xfId="1035"/>
    <cellStyle name="常规 5 2 3 2 4" xfId="1036"/>
    <cellStyle name="常规 5 2 3 2 4 2" xfId="1037"/>
    <cellStyle name="常规 5 2 3 3" xfId="1038"/>
    <cellStyle name="常规 5 2 3 3 2" xfId="1039"/>
    <cellStyle name="常规 5 2 3 3 2 2" xfId="1041"/>
    <cellStyle name="常规 5 2 3 3 2 2 2" xfId="1042"/>
    <cellStyle name="常规 5 2 3 3 2 3" xfId="1043"/>
    <cellStyle name="常规 5 2 3 3 3" xfId="1044"/>
    <cellStyle name="常规 5 2 3 3 3 2" xfId="1045"/>
    <cellStyle name="常规 5 2 3 4" xfId="1046"/>
    <cellStyle name="常规 5 2 3 4 2" xfId="1047"/>
    <cellStyle name="常规 5 2 3 4 2 2" xfId="1048"/>
    <cellStyle name="常规 5 2 3 4 3" xfId="1049"/>
    <cellStyle name="常规 5 2 3 5" xfId="1050"/>
    <cellStyle name="常规 5 2 3 5 2" xfId="1051"/>
    <cellStyle name="常规 5 2 4" xfId="1052"/>
    <cellStyle name="常规 5 2 4 2" xfId="1053"/>
    <cellStyle name="常规 5 2 4 2 2" xfId="1054"/>
    <cellStyle name="常规 5 2 4 2 2 2" xfId="1055"/>
    <cellStyle name="常规 5 2 4 2 2 2 2" xfId="1056"/>
    <cellStyle name="常规 5 2 4 2 2 3" xfId="1057"/>
    <cellStyle name="常规 5 2 4 2 3" xfId="1058"/>
    <cellStyle name="常规 5 2 4 2 3 2" xfId="1059"/>
    <cellStyle name="常规 5 2 4 3" xfId="1060"/>
    <cellStyle name="常规 5 2 4 3 2" xfId="1061"/>
    <cellStyle name="常规 5 2 4 3 2 2" xfId="1062"/>
    <cellStyle name="常规 5 2 4 3 3" xfId="1063"/>
    <cellStyle name="常规 5 2 4 4" xfId="1064"/>
    <cellStyle name="常规 5 2 4 4 2" xfId="1065"/>
    <cellStyle name="常规 5 2 5" xfId="1066"/>
    <cellStyle name="常规 5 2 5 2" xfId="1068"/>
    <cellStyle name="常规 5 2 5 2 2" xfId="1069"/>
    <cellStyle name="常规 5 2 5 3" xfId="1070"/>
    <cellStyle name="常规 5 2 6" xfId="1071"/>
    <cellStyle name="常规 5 2 6 2" xfId="1072"/>
    <cellStyle name="常规 5 3" xfId="1073"/>
    <cellStyle name="常规 5 3 2" xfId="1074"/>
    <cellStyle name="常规 5 3 2 2" xfId="1075"/>
    <cellStyle name="常规 5 3 2 2 2" xfId="1076"/>
    <cellStyle name="常规 5 3 2 2 2 2" xfId="1077"/>
    <cellStyle name="常规 5 3 2 2 2 2 2" xfId="1079"/>
    <cellStyle name="常规 5 3 2 2 2 2 2 2" xfId="1081"/>
    <cellStyle name="常规 5 3 2 2 2 2 3" xfId="1082"/>
    <cellStyle name="常规 5 3 2 2 2 3" xfId="1083"/>
    <cellStyle name="常规 5 3 2 2 2 3 2" xfId="1084"/>
    <cellStyle name="常规 5 3 2 2 3" xfId="1085"/>
    <cellStyle name="常规 5 3 2 2 3 2" xfId="1086"/>
    <cellStyle name="常规 5 3 2 2 3 2 2" xfId="1087"/>
    <cellStyle name="常规 5 3 2 2 3 3" xfId="1088"/>
    <cellStyle name="常规 5 3 2 2 4" xfId="1078"/>
    <cellStyle name="常规 5 3 2 2 4 2" xfId="1080"/>
    <cellStyle name="常规 5 3 2 3" xfId="1089"/>
    <cellStyle name="常规 5 3 2 3 2" xfId="1090"/>
    <cellStyle name="常规 5 3 2 3 2 2" xfId="1091"/>
    <cellStyle name="常规 5 3 2 3 2 2 2" xfId="1092"/>
    <cellStyle name="常规 5 3 2 3 2 3" xfId="1093"/>
    <cellStyle name="常规 5 3 2 3 3" xfId="1094"/>
    <cellStyle name="常规 5 3 2 3 3 2" xfId="1095"/>
    <cellStyle name="常规 5 3 2 4" xfId="1096"/>
    <cellStyle name="常规 5 3 2 4 2" xfId="1097"/>
    <cellStyle name="常规 5 3 2 4 2 2" xfId="1098"/>
    <cellStyle name="常规 5 3 2 4 3" xfId="1099"/>
    <cellStyle name="常规 5 3 2 5" xfId="1100"/>
    <cellStyle name="常规 5 3 2 5 2" xfId="1101"/>
    <cellStyle name="常规 5 3 3" xfId="1102"/>
    <cellStyle name="常规 5 3 3 2" xfId="1103"/>
    <cellStyle name="常规 5 3 3 2 2" xfId="1104"/>
    <cellStyle name="常规 5 3 3 2 2 2" xfId="1105"/>
    <cellStyle name="常规 5 3 3 2 2 2 2" xfId="1106"/>
    <cellStyle name="常规 5 3 3 2 2 3" xfId="1107"/>
    <cellStyle name="常规 5 3 3 2 3" xfId="1108"/>
    <cellStyle name="常规 5 3 3 2 3 2" xfId="1109"/>
    <cellStyle name="常规 5 3 3 3" xfId="1110"/>
    <cellStyle name="常规 5 3 3 3 2" xfId="1111"/>
    <cellStyle name="常规 5 3 3 3 2 2" xfId="1112"/>
    <cellStyle name="常规 5 3 3 3 3" xfId="1113"/>
    <cellStyle name="常规 5 3 3 4" xfId="1114"/>
    <cellStyle name="常规 5 3 3 4 2" xfId="1115"/>
    <cellStyle name="常规 5 3 4" xfId="1116"/>
    <cellStyle name="常规 5 3 4 2" xfId="1117"/>
    <cellStyle name="常规 5 3 4 2 2" xfId="1118"/>
    <cellStyle name="常规 5 3 4 3" xfId="1119"/>
    <cellStyle name="常规 5 3 5" xfId="1120"/>
    <cellStyle name="常规 5 3 5 2" xfId="1121"/>
    <cellStyle name="常规 5 4" xfId="882"/>
    <cellStyle name="常规 5 4 2" xfId="884"/>
    <cellStyle name="常规 5 4 2 2" xfId="886"/>
    <cellStyle name="常规 5 4 2 2 2" xfId="888"/>
    <cellStyle name="常规 5 4 2 2 2 2" xfId="890"/>
    <cellStyle name="常规 5 4 2 2 2 2 2" xfId="893"/>
    <cellStyle name="常规 5 4 2 2 2 3" xfId="896"/>
    <cellStyle name="常规 5 4 2 2 3" xfId="898"/>
    <cellStyle name="常规 5 4 2 2 3 2" xfId="900"/>
    <cellStyle name="常规 5 4 2 3" xfId="902"/>
    <cellStyle name="常规 5 4 2 3 2" xfId="904"/>
    <cellStyle name="常规 5 4 2 3 2 2" xfId="906"/>
    <cellStyle name="常规 5 4 2 3 3" xfId="908"/>
    <cellStyle name="常规 5 4 2 4" xfId="911"/>
    <cellStyle name="常规 5 4 2 4 2" xfId="914"/>
    <cellStyle name="常规 5 4 3" xfId="916"/>
    <cellStyle name="常规 5 4 3 2" xfId="918"/>
    <cellStyle name="常规 5 4 3 2 2" xfId="920"/>
    <cellStyle name="常规 5 4 3 2 2 2" xfId="922"/>
    <cellStyle name="常规 5 4 3 2 3" xfId="924"/>
    <cellStyle name="常规 5 4 3 3" xfId="926"/>
    <cellStyle name="常规 5 4 3 3 2" xfId="928"/>
    <cellStyle name="常规 5 4 4" xfId="930"/>
    <cellStyle name="常规 5 4 4 2" xfId="932"/>
    <cellStyle name="常规 5 4 4 2 2" xfId="934"/>
    <cellStyle name="常规 5 4 4 3" xfId="936"/>
    <cellStyle name="常规 5 4 5" xfId="938"/>
    <cellStyle name="常规 5 4 5 2" xfId="940"/>
    <cellStyle name="常规 5 5" xfId="942"/>
    <cellStyle name="常规 5 5 2" xfId="944"/>
    <cellStyle name="常规 5 5 2 2" xfId="946"/>
    <cellStyle name="常规 5 5 2 2 2" xfId="948"/>
    <cellStyle name="常规 5 5 2 2 2 2" xfId="950"/>
    <cellStyle name="常规 5 5 2 2 3" xfId="952"/>
    <cellStyle name="常规 5 5 2 3" xfId="954"/>
    <cellStyle name="常规 5 5 2 3 2" xfId="956"/>
    <cellStyle name="常规 5 5 3" xfId="958"/>
    <cellStyle name="常规 5 5 3 2" xfId="960"/>
    <cellStyle name="常规 5 5 3 2 2" xfId="962"/>
    <cellStyle name="常规 5 5 3 3" xfId="964"/>
    <cellStyle name="常规 5 5 4" xfId="966"/>
    <cellStyle name="常规 5 5 4 2" xfId="968"/>
    <cellStyle name="常规 5 6" xfId="970"/>
    <cellStyle name="常规 5 6 2" xfId="972"/>
    <cellStyle name="常规 5 6 2 2" xfId="974"/>
    <cellStyle name="常规 5 6 3" xfId="976"/>
    <cellStyle name="常规 5 7" xfId="978"/>
    <cellStyle name="常规 5 7 2" xfId="980"/>
    <cellStyle name="常规 6" xfId="1122"/>
    <cellStyle name="常规 6 2" xfId="1123"/>
    <cellStyle name="常规 6 2 2" xfId="1124"/>
    <cellStyle name="常规 6 2 2 2" xfId="1125"/>
    <cellStyle name="常规 6 2 2 2 2" xfId="1126"/>
    <cellStyle name="常规 6 2 2 2 2 2" xfId="1127"/>
    <cellStyle name="常规 6 2 2 2 2 2 2" xfId="1128"/>
    <cellStyle name="常规 6 2 2 2 2 2 2 2" xfId="1129"/>
    <cellStyle name="常规 6 2 2 2 2 2 2 2 2" xfId="1130"/>
    <cellStyle name="常规 6 2 2 2 2 2 2 3" xfId="1132"/>
    <cellStyle name="常规 6 2 2 2 2 2 3" xfId="1133"/>
    <cellStyle name="常规 6 2 2 2 2 2 3 2" xfId="1134"/>
    <cellStyle name="常规 6 2 2 2 2 3" xfId="1135"/>
    <cellStyle name="常规 6 2 2 2 2 3 2" xfId="1136"/>
    <cellStyle name="常规 6 2 2 2 2 3 2 2" xfId="201"/>
    <cellStyle name="常规 6 2 2 2 2 3 3" xfId="1137"/>
    <cellStyle name="常规 6 2 2 2 2 4" xfId="1138"/>
    <cellStyle name="常规 6 2 2 2 2 4 2" xfId="1139"/>
    <cellStyle name="常规 6 2 2 2 3" xfId="1140"/>
    <cellStyle name="常规 6 2 2 2 3 2" xfId="1141"/>
    <cellStyle name="常规 6 2 2 2 3 2 2" xfId="1142"/>
    <cellStyle name="常规 6 2 2 2 3 2 2 2" xfId="1143"/>
    <cellStyle name="常规 6 2 2 2 3 2 3" xfId="1144"/>
    <cellStyle name="常规 6 2 2 2 3 3" xfId="1145"/>
    <cellStyle name="常规 6 2 2 2 3 3 2" xfId="1146"/>
    <cellStyle name="常规 6 2 2 2 4" xfId="1147"/>
    <cellStyle name="常规 6 2 2 2 4 2" xfId="1148"/>
    <cellStyle name="常规 6 2 2 2 4 2 2" xfId="1149"/>
    <cellStyle name="常规 6 2 2 2 4 3" xfId="1150"/>
    <cellStyle name="常规 6 2 2 2 5" xfId="1151"/>
    <cellStyle name="常规 6 2 2 2 5 2" xfId="1152"/>
    <cellStyle name="常规 6 2 2 3" xfId="1153"/>
    <cellStyle name="常规 6 2 2 3 2" xfId="1154"/>
    <cellStyle name="常规 6 2 2 3 2 2" xfId="1155"/>
    <cellStyle name="常规 6 2 2 3 2 2 2" xfId="1156"/>
    <cellStyle name="常规 6 2 2 3 2 2 2 2" xfId="1157"/>
    <cellStyle name="常规 6 2 2 3 2 2 3" xfId="1158"/>
    <cellStyle name="常规 6 2 2 3 2 3" xfId="1159"/>
    <cellStyle name="常规 6 2 2 3 2 3 2" xfId="1160"/>
    <cellStyle name="常规 6 2 2 3 3" xfId="1161"/>
    <cellStyle name="常规 6 2 2 3 3 2" xfId="1162"/>
    <cellStyle name="常规 6 2 2 3 3 2 2" xfId="1163"/>
    <cellStyle name="常规 6 2 2 3 3 3" xfId="1164"/>
    <cellStyle name="常规 6 2 2 3 4" xfId="1165"/>
    <cellStyle name="常规 6 2 2 3 4 2" xfId="1166"/>
    <cellStyle name="常规 6 2 2 4" xfId="1167"/>
    <cellStyle name="常规 6 2 2 4 2" xfId="1168"/>
    <cellStyle name="常规 6 2 2 4 2 2" xfId="1169"/>
    <cellStyle name="常规 6 2 2 4 3" xfId="1170"/>
    <cellStyle name="常规 6 2 2 5" xfId="1171"/>
    <cellStyle name="常规 6 2 2 5 2" xfId="264"/>
    <cellStyle name="常规 6 2 3" xfId="1172"/>
    <cellStyle name="常规 6 2 3 2" xfId="1173"/>
    <cellStyle name="常规 6 2 3 2 2" xfId="81"/>
    <cellStyle name="常规 6 2 3 2 2 2" xfId="996"/>
    <cellStyle name="常规 6 2 3 2 2 2 2" xfId="998"/>
    <cellStyle name="常规 6 2 3 2 2 2 2 2" xfId="1174"/>
    <cellStyle name="常规 6 2 3 2 2 2 3" xfId="1175"/>
    <cellStyle name="常规 6 2 3 2 2 3" xfId="1176"/>
    <cellStyle name="常规 6 2 3 2 2 3 2" xfId="1177"/>
    <cellStyle name="常规 6 2 3 2 3" xfId="1178"/>
    <cellStyle name="常规 6 2 3 2 3 2" xfId="1179"/>
    <cellStyle name="常规 6 2 3 2 3 2 2" xfId="1180"/>
    <cellStyle name="常规 6 2 3 2 3 3" xfId="1181"/>
    <cellStyle name="常规 6 2 3 2 4" xfId="1182"/>
    <cellStyle name="常规 6 2 3 2 4 2" xfId="1183"/>
    <cellStyle name="常规 6 2 3 3" xfId="1184"/>
    <cellStyle name="常规 6 2 3 3 2" xfId="1185"/>
    <cellStyle name="常规 6 2 3 3 2 2" xfId="1186"/>
    <cellStyle name="常规 6 2 3 3 2 2 2" xfId="1067"/>
    <cellStyle name="常规 6 2 3 3 2 3" xfId="1187"/>
    <cellStyle name="常规 6 2 3 3 3" xfId="1188"/>
    <cellStyle name="常规 6 2 3 3 3 2" xfId="1189"/>
    <cellStyle name="常规 6 2 3 4" xfId="1190"/>
    <cellStyle name="常规 6 2 3 4 2" xfId="1191"/>
    <cellStyle name="常规 6 2 3 4 2 2" xfId="1192"/>
    <cellStyle name="常规 6 2 3 4 3" xfId="195"/>
    <cellStyle name="常规 6 2 3 5" xfId="669"/>
    <cellStyle name="常规 6 2 3 5 2" xfId="307"/>
    <cellStyle name="常规 6 2 4" xfId="1193"/>
    <cellStyle name="常规 6 2 4 2" xfId="1194"/>
    <cellStyle name="常规 6 2 4 2 2" xfId="1195"/>
    <cellStyle name="常规 6 2 4 2 2 2" xfId="1196"/>
    <cellStyle name="常规 6 2 4 2 2 2 2" xfId="1197"/>
    <cellStyle name="常规 6 2 4 2 2 3" xfId="1198"/>
    <cellStyle name="常规 6 2 4 2 3" xfId="1199"/>
    <cellStyle name="常规 6 2 4 2 3 2" xfId="1200"/>
    <cellStyle name="常规 6 2 4 3" xfId="92"/>
    <cellStyle name="常规 6 2 4 3 2" xfId="94"/>
    <cellStyle name="常规 6 2 4 3 2 2" xfId="97"/>
    <cellStyle name="常规 6 2 4 3 3" xfId="100"/>
    <cellStyle name="常规 6 2 4 4" xfId="103"/>
    <cellStyle name="常规 6 2 4 4 2" xfId="107"/>
    <cellStyle name="常规 6 2 5" xfId="1201"/>
    <cellStyle name="常规 6 2 5 2" xfId="1202"/>
    <cellStyle name="常规 6 2 5 2 2" xfId="1203"/>
    <cellStyle name="常规 6 2 5 3" xfId="112"/>
    <cellStyle name="常规 6 2 6" xfId="1204"/>
    <cellStyle name="常规 6 2 6 2" xfId="1205"/>
    <cellStyle name="常规 6 3" xfId="1206"/>
    <cellStyle name="常规 6 3 2" xfId="1207"/>
    <cellStyle name="常规 6 3 2 2" xfId="1208"/>
    <cellStyle name="常规 6 3 2 2 2" xfId="1209"/>
    <cellStyle name="常规 6 3 2 2 2 2" xfId="1210"/>
    <cellStyle name="常规 6 3 2 2 2 2 2" xfId="13"/>
    <cellStyle name="常规 6 3 2 2 2 2 2 2" xfId="1211"/>
    <cellStyle name="常规 6 3 2 2 2 2 3" xfId="1212"/>
    <cellStyle name="常规 6 3 2 2 2 3" xfId="1213"/>
    <cellStyle name="常规 6 3 2 2 2 3 2" xfId="1214"/>
    <cellStyle name="常规 6 3 2 2 3" xfId="1215"/>
    <cellStyle name="常规 6 3 2 2 3 2" xfId="1216"/>
    <cellStyle name="常规 6 3 2 2 3 2 2" xfId="1217"/>
    <cellStyle name="常规 6 3 2 2 3 3" xfId="1218"/>
    <cellStyle name="常规 6 3 2 2 4" xfId="891"/>
    <cellStyle name="常规 6 3 2 2 4 2" xfId="894"/>
    <cellStyle name="常规 6 3 2 3" xfId="1219"/>
    <cellStyle name="常规 6 3 2 3 2" xfId="1220"/>
    <cellStyle name="常规 6 3 2 3 2 2" xfId="1221"/>
    <cellStyle name="常规 6 3 2 3 2 2 2" xfId="1222"/>
    <cellStyle name="常规 6 3 2 3 2 3" xfId="1223"/>
    <cellStyle name="常规 6 3 2 3 3" xfId="1224"/>
    <cellStyle name="常规 6 3 2 3 3 2" xfId="1225"/>
    <cellStyle name="常规 6 3 2 4" xfId="1226"/>
    <cellStyle name="常规 6 3 2 4 2" xfId="1227"/>
    <cellStyle name="常规 6 3 2 4 2 2" xfId="1228"/>
    <cellStyle name="常规 6 3 2 4 3" xfId="1229"/>
    <cellStyle name="常规 6 3 2 5" xfId="1230"/>
    <cellStyle name="常规 6 3 2 5 2" xfId="338"/>
    <cellStyle name="常规 6 3 3" xfId="1231"/>
    <cellStyle name="常规 6 3 3 2" xfId="1232"/>
    <cellStyle name="常规 6 3 3 2 2" xfId="1233"/>
    <cellStyle name="常规 6 3 3 2 2 2" xfId="1234"/>
    <cellStyle name="常规 6 3 3 2 2 2 2" xfId="1235"/>
    <cellStyle name="常规 6 3 3 2 2 3" xfId="1236"/>
    <cellStyle name="常规 6 3 3 2 3" xfId="1237"/>
    <cellStyle name="常规 6 3 3 2 3 2" xfId="1238"/>
    <cellStyle name="常规 6 3 3 3" xfId="1239"/>
    <cellStyle name="常规 6 3 3 3 2" xfId="1240"/>
    <cellStyle name="常规 6 3 3 3 2 2" xfId="1241"/>
    <cellStyle name="常规 6 3 3 3 3" xfId="1242"/>
    <cellStyle name="常规 6 3 3 4" xfId="1243"/>
    <cellStyle name="常规 6 3 3 4 2" xfId="1244"/>
    <cellStyle name="常规 6 3 4" xfId="1245"/>
    <cellStyle name="常规 6 3 4 2" xfId="1246"/>
    <cellStyle name="常规 6 3 4 2 2" xfId="1247"/>
    <cellStyle name="常规 6 3 4 3" xfId="1248"/>
    <cellStyle name="常规 6 3 5" xfId="1131"/>
    <cellStyle name="常规 6 3 5 2" xfId="1249"/>
    <cellStyle name="常规 6 4" xfId="711"/>
    <cellStyle name="常规 6 4 2" xfId="714"/>
    <cellStyle name="常规 6 4 2 2" xfId="717"/>
    <cellStyle name="常规 6 4 2 2 2" xfId="357"/>
    <cellStyle name="常规 6 4 2 2 2 2" xfId="361"/>
    <cellStyle name="常规 6 4 2 2 2 2 2" xfId="719"/>
    <cellStyle name="常规 6 4 2 2 2 3" xfId="721"/>
    <cellStyle name="常规 6 4 2 2 3" xfId="365"/>
    <cellStyle name="常规 6 4 2 2 3 2" xfId="723"/>
    <cellStyle name="常规 6 4 2 3" xfId="726"/>
    <cellStyle name="常规 6 4 2 3 2" xfId="383"/>
    <cellStyle name="常规 6 4 2 3 2 2" xfId="728"/>
    <cellStyle name="常规 6 4 2 3 3" xfId="389"/>
    <cellStyle name="常规 6 4 2 4" xfId="731"/>
    <cellStyle name="常规 6 4 2 4 2" xfId="734"/>
    <cellStyle name="常规 6 4 3" xfId="737"/>
    <cellStyle name="常规 6 4 3 2" xfId="740"/>
    <cellStyle name="常规 6 4 3 2 2" xfId="743"/>
    <cellStyle name="常规 6 4 3 2 2 2" xfId="745"/>
    <cellStyle name="常规 6 4 3 2 3" xfId="747"/>
    <cellStyle name="常规 6 4 3 3" xfId="750"/>
    <cellStyle name="常规 6 4 3 3 2" xfId="752"/>
    <cellStyle name="常规 6 4 4" xfId="755"/>
    <cellStyle name="常规 6 4 4 2" xfId="758"/>
    <cellStyle name="常规 6 4 4 2 2" xfId="760"/>
    <cellStyle name="常规 6 4 4 3" xfId="762"/>
    <cellStyle name="常规 6 4 5" xfId="764"/>
    <cellStyle name="常规 6 4 5 2" xfId="766"/>
    <cellStyle name="常规 6 5" xfId="22"/>
    <cellStyle name="常规 6 5 2" xfId="769"/>
    <cellStyle name="常规 6 5 2 2" xfId="772"/>
    <cellStyle name="常规 6 5 2 2 2" xfId="775"/>
    <cellStyle name="常规 6 5 2 2 2 2" xfId="215"/>
    <cellStyle name="常规 6 5 2 2 3" xfId="777"/>
    <cellStyle name="常规 6 5 2 3" xfId="780"/>
    <cellStyle name="常规 6 5 2 3 2" xfId="782"/>
    <cellStyle name="常规 6 5 3" xfId="785"/>
    <cellStyle name="常规 6 5 3 2" xfId="788"/>
    <cellStyle name="常规 6 5 3 2 2" xfId="790"/>
    <cellStyle name="常规 6 5 3 3" xfId="792"/>
    <cellStyle name="常规 6 5 4" xfId="794"/>
    <cellStyle name="常规 6 5 4 2" xfId="796"/>
    <cellStyle name="常规 6 6" xfId="799"/>
    <cellStyle name="常规 6 6 2" xfId="802"/>
    <cellStyle name="常规 6 6 2 2" xfId="805"/>
    <cellStyle name="常规 6 6 3" xfId="808"/>
    <cellStyle name="常规 6 7" xfId="811"/>
    <cellStyle name="常规 6 7 2" xfId="814"/>
    <cellStyle name="常规 7" xfId="1250"/>
    <cellStyle name="常规 7 2" xfId="1251"/>
    <cellStyle name="常规 7 2 2" xfId="1252"/>
    <cellStyle name="常规 7 2 2 2" xfId="1253"/>
    <cellStyle name="常规 7 2 2 2 2" xfId="1254"/>
    <cellStyle name="常规 7 2 2 3" xfId="1255"/>
    <cellStyle name="常规 7 2 3" xfId="1256"/>
    <cellStyle name="常规 7 2 3 2" xfId="1257"/>
    <cellStyle name="常规 7 2 4" xfId="1258"/>
    <cellStyle name="常规 7 3" xfId="1259"/>
    <cellStyle name="常规 7 3 2" xfId="1260"/>
    <cellStyle name="常规 7 3 2 2" xfId="1261"/>
    <cellStyle name="常规 7 3 3" xfId="1262"/>
    <cellStyle name="常规 7 4" xfId="817"/>
    <cellStyle name="常规 7 4 2" xfId="820"/>
    <cellStyle name="常规 7 5" xfId="836"/>
    <cellStyle name="常规 8" xfId="1263"/>
    <cellStyle name="常规 8 2" xfId="1264"/>
    <cellStyle name="常规 8 2 2" xfId="1265"/>
    <cellStyle name="常规 8 2 2 2" xfId="1266"/>
    <cellStyle name="常规 8 2 3" xfId="1267"/>
    <cellStyle name="常规 8 3" xfId="1268"/>
    <cellStyle name="常规 8 3 2" xfId="1269"/>
    <cellStyle name="常规 8 4" xfId="857"/>
    <cellStyle name="常规 9" xfId="1270"/>
    <cellStyle name="常规 9 2" xfId="1271"/>
    <cellStyle name="常规 9 2 2" xfId="1272"/>
    <cellStyle name="常规 9 3" xfId="1273"/>
    <cellStyle name="常规_Sheet1" xfId="1274"/>
    <cellStyle name="常规_上汽4月别克 2 2" xfId="1710"/>
    <cellStyle name="超链接" xfId="1280" builtinId="8" hidden="1"/>
    <cellStyle name="超链接" xfId="1283" builtinId="8" hidden="1"/>
    <cellStyle name="超链接" xfId="1285" builtinId="8" hidden="1"/>
    <cellStyle name="超链接" xfId="1287" builtinId="8" hidden="1"/>
    <cellStyle name="超链接" xfId="1289" builtinId="8" hidden="1"/>
    <cellStyle name="超链接" xfId="1291" builtinId="8" hidden="1"/>
    <cellStyle name="超链接" xfId="1293" builtinId="8" hidden="1"/>
    <cellStyle name="超链接" xfId="1295" builtinId="8" hidden="1"/>
    <cellStyle name="超链接" xfId="1297" builtinId="8" hidden="1"/>
    <cellStyle name="超链接" xfId="1299" builtinId="8" hidden="1"/>
    <cellStyle name="超链接" xfId="1301" builtinId="8" hidden="1"/>
    <cellStyle name="超链接" xfId="1303" builtinId="8" hidden="1"/>
    <cellStyle name="超链接" xfId="1305" builtinId="8" hidden="1"/>
    <cellStyle name="超链接" xfId="1307" builtinId="8" hidden="1"/>
    <cellStyle name="超链接" xfId="1309" builtinId="8" hidden="1"/>
    <cellStyle name="超链接" xfId="1311" builtinId="8" hidden="1"/>
    <cellStyle name="超链接" xfId="1313" builtinId="8" hidden="1"/>
    <cellStyle name="超链接" xfId="1315" builtinId="8" hidden="1"/>
    <cellStyle name="超链接" xfId="1317" builtinId="8" hidden="1"/>
    <cellStyle name="超链接" xfId="1319" builtinId="8" hidden="1"/>
    <cellStyle name="超链接" xfId="1321" builtinId="8" hidden="1"/>
    <cellStyle name="超链接" xfId="1323" builtinId="8" hidden="1"/>
    <cellStyle name="超链接" xfId="1325" builtinId="8" hidden="1"/>
    <cellStyle name="超链接" xfId="1327" builtinId="8" hidden="1"/>
    <cellStyle name="超链接" xfId="1329" builtinId="8" hidden="1"/>
    <cellStyle name="超链接" xfId="1331" builtinId="8" hidden="1"/>
    <cellStyle name="超链接" xfId="1333" builtinId="8" hidden="1"/>
    <cellStyle name="超链接" xfId="1335" builtinId="8" hidden="1"/>
    <cellStyle name="超链接" xfId="1337" builtinId="8" hidden="1"/>
    <cellStyle name="超链接" xfId="1339" builtinId="8" hidden="1"/>
    <cellStyle name="超链接" xfId="1341" builtinId="8" hidden="1"/>
    <cellStyle name="超链接" xfId="1343" builtinId="8" hidden="1"/>
    <cellStyle name="超链接" xfId="1345" builtinId="8" hidden="1"/>
    <cellStyle name="超链接" xfId="1347" builtinId="8" hidden="1"/>
    <cellStyle name="超链接" xfId="1349" builtinId="8" hidden="1"/>
    <cellStyle name="超链接" xfId="1351" builtinId="8" hidden="1"/>
    <cellStyle name="超链接" xfId="1353" builtinId="8" hidden="1"/>
    <cellStyle name="超链接" xfId="1355" builtinId="8" hidden="1"/>
    <cellStyle name="超链接" xfId="1357" builtinId="8" hidden="1"/>
    <cellStyle name="超链接" xfId="1359" builtinId="8" hidden="1"/>
    <cellStyle name="超链接" xfId="1361" builtinId="8" hidden="1"/>
    <cellStyle name="超链接" xfId="1363" builtinId="8" hidden="1"/>
    <cellStyle name="超链接" xfId="1365" builtinId="8" hidden="1"/>
    <cellStyle name="超链接" xfId="1367" builtinId="8" hidden="1"/>
    <cellStyle name="超链接" xfId="1369" builtinId="8" hidden="1"/>
    <cellStyle name="超链接" xfId="1371" builtinId="8" hidden="1"/>
    <cellStyle name="超链接" xfId="1373" builtinId="8" hidden="1"/>
    <cellStyle name="超链接" xfId="1375" builtinId="8" hidden="1"/>
    <cellStyle name="超链接" xfId="1377" builtinId="8" hidden="1"/>
    <cellStyle name="超链接" xfId="1379" builtinId="8" hidden="1"/>
    <cellStyle name="超链接" xfId="1381" builtinId="8" hidden="1"/>
    <cellStyle name="超链接" xfId="1383" builtinId="8" hidden="1"/>
    <cellStyle name="超链接" xfId="1385" builtinId="8" hidden="1"/>
    <cellStyle name="超链接" xfId="1387" builtinId="8" hidden="1"/>
    <cellStyle name="超链接" xfId="1389" builtinId="8" hidden="1"/>
    <cellStyle name="超链接" xfId="1391" builtinId="8" hidden="1"/>
    <cellStyle name="超链接" xfId="1393" builtinId="8" hidden="1"/>
    <cellStyle name="超链接" xfId="1395" builtinId="8" hidden="1"/>
    <cellStyle name="超链接" xfId="1397" builtinId="8" hidden="1"/>
    <cellStyle name="超链接" xfId="1399" builtinId="8" hidden="1"/>
    <cellStyle name="超链接" xfId="1401" builtinId="8" hidden="1"/>
    <cellStyle name="超链接" xfId="1403" builtinId="8" hidden="1"/>
    <cellStyle name="超链接" xfId="1405" builtinId="8" hidden="1"/>
    <cellStyle name="超链接" xfId="1407" builtinId="8" hidden="1"/>
    <cellStyle name="超链接" xfId="1409" builtinId="8" hidden="1"/>
    <cellStyle name="超链接" xfId="1411" builtinId="8" hidden="1"/>
    <cellStyle name="超链接" xfId="1413" builtinId="8" hidden="1"/>
    <cellStyle name="超链接" xfId="1415" builtinId="8" hidden="1"/>
    <cellStyle name="超链接" xfId="1417" builtinId="8" hidden="1"/>
    <cellStyle name="超链接" xfId="1419" builtinId="8" hidden="1"/>
    <cellStyle name="超链接" xfId="1421" builtinId="8" hidden="1"/>
    <cellStyle name="超链接" xfId="1423" builtinId="8" hidden="1"/>
    <cellStyle name="超链接" xfId="1425" builtinId="8" hidden="1"/>
    <cellStyle name="超链接" xfId="1427" builtinId="8" hidden="1"/>
    <cellStyle name="超链接" xfId="1429" builtinId="8" hidden="1"/>
    <cellStyle name="超链接" xfId="1431" builtinId="8" hidden="1"/>
    <cellStyle name="超链接" xfId="1433" builtinId="8" hidden="1"/>
    <cellStyle name="超链接" xfId="1435" builtinId="8" hidden="1"/>
    <cellStyle name="超链接" xfId="1437" builtinId="8" hidden="1"/>
    <cellStyle name="超链接" xfId="1439" builtinId="8" hidden="1"/>
    <cellStyle name="超链接" xfId="1441" builtinId="8" hidden="1"/>
    <cellStyle name="超链接" xfId="1443" builtinId="8" hidden="1"/>
    <cellStyle name="超链接" xfId="1445" builtinId="8" hidden="1"/>
    <cellStyle name="超链接" xfId="1447" builtinId="8" hidden="1"/>
    <cellStyle name="超链接" xfId="1449" builtinId="8" hidden="1"/>
    <cellStyle name="超链接" xfId="1451" builtinId="8" hidden="1"/>
    <cellStyle name="超链接" xfId="1453" builtinId="8" hidden="1"/>
    <cellStyle name="超链接" xfId="1455" builtinId="8" hidden="1"/>
    <cellStyle name="超链接" xfId="1457" builtinId="8" hidden="1"/>
    <cellStyle name="超链接" xfId="1459" builtinId="8" hidden="1"/>
    <cellStyle name="超链接" xfId="1461" builtinId="8" hidden="1"/>
    <cellStyle name="超链接" xfId="1463" builtinId="8" hidden="1"/>
    <cellStyle name="超链接" xfId="1465" builtinId="8" hidden="1"/>
    <cellStyle name="超链接" xfId="1467" builtinId="8" hidden="1"/>
    <cellStyle name="超链接" xfId="1469" builtinId="8" hidden="1"/>
    <cellStyle name="超链接" xfId="1471" builtinId="8" hidden="1"/>
    <cellStyle name="超链接" xfId="1473" builtinId="8" hidden="1"/>
    <cellStyle name="超链接" xfId="1475" builtinId="8" hidden="1"/>
    <cellStyle name="超链接" xfId="1477" builtinId="8" hidden="1"/>
    <cellStyle name="超链接" xfId="1479" builtinId="8" hidden="1"/>
    <cellStyle name="超链接" xfId="1481" builtinId="8" hidden="1"/>
    <cellStyle name="超链接" xfId="1483" builtinId="8" hidden="1"/>
    <cellStyle name="超链接" xfId="1485" builtinId="8" hidden="1"/>
    <cellStyle name="超链接" xfId="1487" builtinId="8" hidden="1"/>
    <cellStyle name="超链接" xfId="1489" builtinId="8" hidden="1"/>
    <cellStyle name="超链接" xfId="1491" builtinId="8" hidden="1"/>
    <cellStyle name="超链接" xfId="1493" builtinId="8" hidden="1"/>
    <cellStyle name="超链接" xfId="1495" builtinId="8" hidden="1"/>
    <cellStyle name="超链接" xfId="1497" builtinId="8" hidden="1"/>
    <cellStyle name="超链接" xfId="1499" builtinId="8" hidden="1"/>
    <cellStyle name="超链接" xfId="1501" builtinId="8" hidden="1"/>
    <cellStyle name="超链接" xfId="1503" builtinId="8" hidden="1"/>
    <cellStyle name="超链接" xfId="1505" builtinId="8" hidden="1"/>
    <cellStyle name="超链接" xfId="1507" builtinId="8" hidden="1"/>
    <cellStyle name="超链接" xfId="1509" builtinId="8" hidden="1"/>
    <cellStyle name="超链接" xfId="1511" builtinId="8" hidden="1"/>
    <cellStyle name="超链接" xfId="1513" builtinId="8" hidden="1"/>
    <cellStyle name="超链接" xfId="1515" builtinId="8" hidden="1"/>
    <cellStyle name="超链接" xfId="1517" builtinId="8" hidden="1"/>
    <cellStyle name="超链接" xfId="1519" builtinId="8" hidden="1"/>
    <cellStyle name="超链接" xfId="1521" builtinId="8" hidden="1"/>
    <cellStyle name="超链接" xfId="1523" builtinId="8" hidden="1"/>
    <cellStyle name="超链接" xfId="1525" builtinId="8" hidden="1"/>
    <cellStyle name="超链接" xfId="1527" builtinId="8" hidden="1"/>
    <cellStyle name="超链接" xfId="1529" builtinId="8" hidden="1"/>
    <cellStyle name="超链接" xfId="1531" builtinId="8" hidden="1"/>
    <cellStyle name="超链接" xfId="1533" builtinId="8" hidden="1"/>
    <cellStyle name="超链接" xfId="1535" builtinId="8" hidden="1"/>
    <cellStyle name="超链接" xfId="1537" builtinId="8" hidden="1"/>
    <cellStyle name="超链接" xfId="1539" builtinId="8" hidden="1"/>
    <cellStyle name="超链接" xfId="1541" builtinId="8" hidden="1"/>
    <cellStyle name="超链接" xfId="1543" builtinId="8" hidden="1"/>
    <cellStyle name="超链接" xfId="1545" builtinId="8" hidden="1"/>
    <cellStyle name="超链接" xfId="1547" builtinId="8" hidden="1"/>
    <cellStyle name="超链接" xfId="1549" builtinId="8" hidden="1"/>
    <cellStyle name="超链接" xfId="1551" builtinId="8" hidden="1"/>
    <cellStyle name="超链接" xfId="1553" builtinId="8" hidden="1"/>
    <cellStyle name="超链接" xfId="1555" builtinId="8" hidden="1"/>
    <cellStyle name="超链接" xfId="1557" builtinId="8" hidden="1"/>
    <cellStyle name="超链接" xfId="1559" builtinId="8" hidden="1"/>
    <cellStyle name="超链接" xfId="1561" builtinId="8" hidden="1"/>
    <cellStyle name="超链接" xfId="1563" builtinId="8" hidden="1"/>
    <cellStyle name="超链接" xfId="1565" builtinId="8" hidden="1"/>
    <cellStyle name="超链接" xfId="1567" builtinId="8" hidden="1"/>
    <cellStyle name="超链接" xfId="1569" builtinId="8" hidden="1"/>
    <cellStyle name="超链接" xfId="1571" builtinId="8" hidden="1"/>
    <cellStyle name="超链接" xfId="1573" builtinId="8" hidden="1"/>
    <cellStyle name="超链接" xfId="1575" builtinId="8" hidden="1"/>
    <cellStyle name="超链接" xfId="1577" builtinId="8" hidden="1"/>
    <cellStyle name="超链接" xfId="1579" builtinId="8" hidden="1"/>
    <cellStyle name="超链接" xfId="1581" builtinId="8" hidden="1"/>
    <cellStyle name="超链接" xfId="1583" builtinId="8" hidden="1"/>
    <cellStyle name="超链接" xfId="1585" builtinId="8" hidden="1"/>
    <cellStyle name="超链接" xfId="1587" builtinId="8" hidden="1"/>
    <cellStyle name="超链接" xfId="1589" builtinId="8" hidden="1"/>
    <cellStyle name="超链接" xfId="1591" builtinId="8" hidden="1"/>
    <cellStyle name="超链接" xfId="1593" builtinId="8" hidden="1"/>
    <cellStyle name="超链接" xfId="1595" builtinId="8" hidden="1"/>
    <cellStyle name="超链接" xfId="1597" builtinId="8" hidden="1"/>
    <cellStyle name="超链接" xfId="1694" builtinId="8" hidden="1"/>
    <cellStyle name="超链接" xfId="1696" builtinId="8" hidden="1"/>
    <cellStyle name="超链接" xfId="1698" builtinId="8" hidden="1"/>
    <cellStyle name="超链接" xfId="1700" builtinId="8" hidden="1"/>
    <cellStyle name="超链接" xfId="1702" builtinId="8" hidden="1"/>
    <cellStyle name="超链接" xfId="1704" builtinId="8" hidden="1"/>
    <cellStyle name="超链接" xfId="1706" builtinId="8" hidden="1"/>
    <cellStyle name="超链接" xfId="1708" builtinId="8" hidden="1"/>
    <cellStyle name="超链接" xfId="1713" builtinId="8" hidden="1"/>
    <cellStyle name="超链接" xfId="1715" builtinId="8" hidden="1"/>
    <cellStyle name="超链接" xfId="1717" builtinId="8" hidden="1"/>
    <cellStyle name="超链接" xfId="1719" builtinId="8" hidden="1"/>
    <cellStyle name="超链接" xfId="1721" builtinId="8" hidden="1"/>
    <cellStyle name="超链接" xfId="1723" builtinId="8" hidden="1"/>
    <cellStyle name="超链接" xfId="1725" builtinId="8" hidden="1"/>
    <cellStyle name="超链接" xfId="1727" builtinId="8" hidden="1"/>
    <cellStyle name="超链接" xfId="1729" builtinId="8" hidden="1"/>
    <cellStyle name="超链接" xfId="1731" builtinId="8" hidden="1"/>
    <cellStyle name="超链接" xfId="1733" builtinId="8" hidden="1"/>
    <cellStyle name="超链接" xfId="1735" builtinId="8" hidden="1"/>
    <cellStyle name="超链接" xfId="1737" builtinId="8" hidden="1"/>
    <cellStyle name="超链接" xfId="1739" builtinId="8" hidden="1"/>
    <cellStyle name="超链接" xfId="1741" builtinId="8" hidden="1"/>
    <cellStyle name="超链接" xfId="1743" builtinId="8" hidden="1"/>
    <cellStyle name="超链接" xfId="1745" builtinId="8" hidden="1"/>
    <cellStyle name="超链接" xfId="1747" builtinId="8" hidden="1"/>
    <cellStyle name="超链接 2" xfId="1275"/>
    <cellStyle name="超链接 2 2" xfId="1276"/>
    <cellStyle name="超链接 3" xfId="1277"/>
    <cellStyle name="逗号" xfId="10" builtinId="3"/>
    <cellStyle name="访问过的超链接" xfId="1281" builtinId="9" hidden="1"/>
    <cellStyle name="访问过的超链接" xfId="1284" builtinId="9" hidden="1"/>
    <cellStyle name="访问过的超链接" xfId="1286" builtinId="9" hidden="1"/>
    <cellStyle name="访问过的超链接" xfId="1288" builtinId="9" hidden="1"/>
    <cellStyle name="访问过的超链接" xfId="1290" builtinId="9" hidden="1"/>
    <cellStyle name="访问过的超链接" xfId="1292" builtinId="9" hidden="1"/>
    <cellStyle name="访问过的超链接" xfId="1294" builtinId="9" hidden="1"/>
    <cellStyle name="访问过的超链接" xfId="1296" builtinId="9" hidden="1"/>
    <cellStyle name="访问过的超链接" xfId="1298" builtinId="9" hidden="1"/>
    <cellStyle name="访问过的超链接" xfId="1300" builtinId="9" hidden="1"/>
    <cellStyle name="访问过的超链接" xfId="1302" builtinId="9" hidden="1"/>
    <cellStyle name="访问过的超链接" xfId="1304" builtinId="9" hidden="1"/>
    <cellStyle name="访问过的超链接" xfId="1306" builtinId="9" hidden="1"/>
    <cellStyle name="访问过的超链接" xfId="1308" builtinId="9" hidden="1"/>
    <cellStyle name="访问过的超链接" xfId="1310" builtinId="9" hidden="1"/>
    <cellStyle name="访问过的超链接" xfId="1312" builtinId="9" hidden="1"/>
    <cellStyle name="访问过的超链接" xfId="1314" builtinId="9" hidden="1"/>
    <cellStyle name="访问过的超链接" xfId="1316" builtinId="9" hidden="1"/>
    <cellStyle name="访问过的超链接" xfId="1318" builtinId="9" hidden="1"/>
    <cellStyle name="访问过的超链接" xfId="1320" builtinId="9" hidden="1"/>
    <cellStyle name="访问过的超链接" xfId="1322" builtinId="9" hidden="1"/>
    <cellStyle name="访问过的超链接" xfId="1324" builtinId="9" hidden="1"/>
    <cellStyle name="访问过的超链接" xfId="1326" builtinId="9" hidden="1"/>
    <cellStyle name="访问过的超链接" xfId="1328" builtinId="9" hidden="1"/>
    <cellStyle name="访问过的超链接" xfId="1330" builtinId="9" hidden="1"/>
    <cellStyle name="访问过的超链接" xfId="1332" builtinId="9" hidden="1"/>
    <cellStyle name="访问过的超链接" xfId="1334" builtinId="9" hidden="1"/>
    <cellStyle name="访问过的超链接" xfId="1336" builtinId="9" hidden="1"/>
    <cellStyle name="访问过的超链接" xfId="1338" builtinId="9" hidden="1"/>
    <cellStyle name="访问过的超链接" xfId="1340" builtinId="9" hidden="1"/>
    <cellStyle name="访问过的超链接" xfId="1342" builtinId="9" hidden="1"/>
    <cellStyle name="访问过的超链接" xfId="1344" builtinId="9" hidden="1"/>
    <cellStyle name="访问过的超链接" xfId="1346" builtinId="9" hidden="1"/>
    <cellStyle name="访问过的超链接" xfId="1348" builtinId="9" hidden="1"/>
    <cellStyle name="访问过的超链接" xfId="1350" builtinId="9" hidden="1"/>
    <cellStyle name="访问过的超链接" xfId="1352" builtinId="9" hidden="1"/>
    <cellStyle name="访问过的超链接" xfId="1354" builtinId="9" hidden="1"/>
    <cellStyle name="访问过的超链接" xfId="1356" builtinId="9" hidden="1"/>
    <cellStyle name="访问过的超链接" xfId="1358" builtinId="9" hidden="1"/>
    <cellStyle name="访问过的超链接" xfId="1360" builtinId="9" hidden="1"/>
    <cellStyle name="访问过的超链接" xfId="1362" builtinId="9" hidden="1"/>
    <cellStyle name="访问过的超链接" xfId="1364" builtinId="9" hidden="1"/>
    <cellStyle name="访问过的超链接" xfId="1366" builtinId="9" hidden="1"/>
    <cellStyle name="访问过的超链接" xfId="1368" builtinId="9" hidden="1"/>
    <cellStyle name="访问过的超链接" xfId="1370" builtinId="9" hidden="1"/>
    <cellStyle name="访问过的超链接" xfId="1372" builtinId="9" hidden="1"/>
    <cellStyle name="访问过的超链接" xfId="1374" builtinId="9" hidden="1"/>
    <cellStyle name="访问过的超链接" xfId="1376" builtinId="9" hidden="1"/>
    <cellStyle name="访问过的超链接" xfId="1378" builtinId="9" hidden="1"/>
    <cellStyle name="访问过的超链接" xfId="1380" builtinId="9" hidden="1"/>
    <cellStyle name="访问过的超链接" xfId="1382" builtinId="9" hidden="1"/>
    <cellStyle name="访问过的超链接" xfId="1384" builtinId="9" hidden="1"/>
    <cellStyle name="访问过的超链接" xfId="1386" builtinId="9" hidden="1"/>
    <cellStyle name="访问过的超链接" xfId="1388" builtinId="9" hidden="1"/>
    <cellStyle name="访问过的超链接" xfId="1390" builtinId="9" hidden="1"/>
    <cellStyle name="访问过的超链接" xfId="1392" builtinId="9" hidden="1"/>
    <cellStyle name="访问过的超链接" xfId="1394" builtinId="9" hidden="1"/>
    <cellStyle name="访问过的超链接" xfId="1396" builtinId="9" hidden="1"/>
    <cellStyle name="访问过的超链接" xfId="1398" builtinId="9" hidden="1"/>
    <cellStyle name="访问过的超链接" xfId="1400" builtinId="9" hidden="1"/>
    <cellStyle name="访问过的超链接" xfId="1402" builtinId="9" hidden="1"/>
    <cellStyle name="访问过的超链接" xfId="1404" builtinId="9" hidden="1"/>
    <cellStyle name="访问过的超链接" xfId="1406" builtinId="9" hidden="1"/>
    <cellStyle name="访问过的超链接" xfId="1408" builtinId="9" hidden="1"/>
    <cellStyle name="访问过的超链接" xfId="1410" builtinId="9" hidden="1"/>
    <cellStyle name="访问过的超链接" xfId="1412" builtinId="9" hidden="1"/>
    <cellStyle name="访问过的超链接" xfId="1414" builtinId="9" hidden="1"/>
    <cellStyle name="访问过的超链接" xfId="1416" builtinId="9" hidden="1"/>
    <cellStyle name="访问过的超链接" xfId="1418" builtinId="9" hidden="1"/>
    <cellStyle name="访问过的超链接" xfId="1420" builtinId="9" hidden="1"/>
    <cellStyle name="访问过的超链接" xfId="1422" builtinId="9" hidden="1"/>
    <cellStyle name="访问过的超链接" xfId="1424" builtinId="9" hidden="1"/>
    <cellStyle name="访问过的超链接" xfId="1426" builtinId="9" hidden="1"/>
    <cellStyle name="访问过的超链接" xfId="1428" builtinId="9" hidden="1"/>
    <cellStyle name="访问过的超链接" xfId="1430" builtinId="9" hidden="1"/>
    <cellStyle name="访问过的超链接" xfId="1432" builtinId="9" hidden="1"/>
    <cellStyle name="访问过的超链接" xfId="1434" builtinId="9" hidden="1"/>
    <cellStyle name="访问过的超链接" xfId="1436" builtinId="9" hidden="1"/>
    <cellStyle name="访问过的超链接" xfId="1438" builtinId="9" hidden="1"/>
    <cellStyle name="访问过的超链接" xfId="1440" builtinId="9" hidden="1"/>
    <cellStyle name="访问过的超链接" xfId="1442" builtinId="9" hidden="1"/>
    <cellStyle name="访问过的超链接" xfId="1444" builtinId="9" hidden="1"/>
    <cellStyle name="访问过的超链接" xfId="1446" builtinId="9" hidden="1"/>
    <cellStyle name="访问过的超链接" xfId="1448" builtinId="9" hidden="1"/>
    <cellStyle name="访问过的超链接" xfId="1450" builtinId="9" hidden="1"/>
    <cellStyle name="访问过的超链接" xfId="1452" builtinId="9" hidden="1"/>
    <cellStyle name="访问过的超链接" xfId="1454" builtinId="9" hidden="1"/>
    <cellStyle name="访问过的超链接" xfId="1456" builtinId="9" hidden="1"/>
    <cellStyle name="访问过的超链接" xfId="1458" builtinId="9" hidden="1"/>
    <cellStyle name="访问过的超链接" xfId="1460" builtinId="9" hidden="1"/>
    <cellStyle name="访问过的超链接" xfId="1462" builtinId="9" hidden="1"/>
    <cellStyle name="访问过的超链接" xfId="1464" builtinId="9" hidden="1"/>
    <cellStyle name="访问过的超链接" xfId="1466" builtinId="9" hidden="1"/>
    <cellStyle name="访问过的超链接" xfId="1468" builtinId="9" hidden="1"/>
    <cellStyle name="访问过的超链接" xfId="1470" builtinId="9" hidden="1"/>
    <cellStyle name="访问过的超链接" xfId="1472" builtinId="9" hidden="1"/>
    <cellStyle name="访问过的超链接" xfId="1474" builtinId="9" hidden="1"/>
    <cellStyle name="访问过的超链接" xfId="1476" builtinId="9" hidden="1"/>
    <cellStyle name="访问过的超链接" xfId="1478" builtinId="9" hidden="1"/>
    <cellStyle name="访问过的超链接" xfId="1480" builtinId="9" hidden="1"/>
    <cellStyle name="访问过的超链接" xfId="1482" builtinId="9" hidden="1"/>
    <cellStyle name="访问过的超链接" xfId="1484" builtinId="9" hidden="1"/>
    <cellStyle name="访问过的超链接" xfId="1486" builtinId="9" hidden="1"/>
    <cellStyle name="访问过的超链接" xfId="1488" builtinId="9" hidden="1"/>
    <cellStyle name="访问过的超链接" xfId="1490" builtinId="9" hidden="1"/>
    <cellStyle name="访问过的超链接" xfId="1492" builtinId="9" hidden="1"/>
    <cellStyle name="访问过的超链接" xfId="1494" builtinId="9" hidden="1"/>
    <cellStyle name="访问过的超链接" xfId="1496" builtinId="9" hidden="1"/>
    <cellStyle name="访问过的超链接" xfId="1498" builtinId="9" hidden="1"/>
    <cellStyle name="访问过的超链接" xfId="1500" builtinId="9" hidden="1"/>
    <cellStyle name="访问过的超链接" xfId="1502" builtinId="9" hidden="1"/>
    <cellStyle name="访问过的超链接" xfId="1504" builtinId="9" hidden="1"/>
    <cellStyle name="访问过的超链接" xfId="1506" builtinId="9" hidden="1"/>
    <cellStyle name="访问过的超链接" xfId="1508" builtinId="9" hidden="1"/>
    <cellStyle name="访问过的超链接" xfId="1510" builtinId="9" hidden="1"/>
    <cellStyle name="访问过的超链接" xfId="1512" builtinId="9" hidden="1"/>
    <cellStyle name="访问过的超链接" xfId="1514" builtinId="9" hidden="1"/>
    <cellStyle name="访问过的超链接" xfId="1516" builtinId="9" hidden="1"/>
    <cellStyle name="访问过的超链接" xfId="1518" builtinId="9" hidden="1"/>
    <cellStyle name="访问过的超链接" xfId="1520" builtinId="9" hidden="1"/>
    <cellStyle name="访问过的超链接" xfId="1522" builtinId="9" hidden="1"/>
    <cellStyle name="访问过的超链接" xfId="1524" builtinId="9" hidden="1"/>
    <cellStyle name="访问过的超链接" xfId="1526" builtinId="9" hidden="1"/>
    <cellStyle name="访问过的超链接" xfId="1528" builtinId="9" hidden="1"/>
    <cellStyle name="访问过的超链接" xfId="1530" builtinId="9" hidden="1"/>
    <cellStyle name="访问过的超链接" xfId="1532" builtinId="9" hidden="1"/>
    <cellStyle name="访问过的超链接" xfId="1534" builtinId="9" hidden="1"/>
    <cellStyle name="访问过的超链接" xfId="1536" builtinId="9" hidden="1"/>
    <cellStyle name="访问过的超链接" xfId="1538" builtinId="9" hidden="1"/>
    <cellStyle name="访问过的超链接" xfId="1540" builtinId="9" hidden="1"/>
    <cellStyle name="访问过的超链接" xfId="1542" builtinId="9" hidden="1"/>
    <cellStyle name="访问过的超链接" xfId="1544" builtinId="9" hidden="1"/>
    <cellStyle name="访问过的超链接" xfId="1546" builtinId="9" hidden="1"/>
    <cellStyle name="访问过的超链接" xfId="1548" builtinId="9" hidden="1"/>
    <cellStyle name="访问过的超链接" xfId="1550" builtinId="9" hidden="1"/>
    <cellStyle name="访问过的超链接" xfId="1552" builtinId="9" hidden="1"/>
    <cellStyle name="访问过的超链接" xfId="1554" builtinId="9" hidden="1"/>
    <cellStyle name="访问过的超链接" xfId="1556" builtinId="9" hidden="1"/>
    <cellStyle name="访问过的超链接" xfId="1558" builtinId="9" hidden="1"/>
    <cellStyle name="访问过的超链接" xfId="1560" builtinId="9" hidden="1"/>
    <cellStyle name="访问过的超链接" xfId="1562" builtinId="9" hidden="1"/>
    <cellStyle name="访问过的超链接" xfId="1564" builtinId="9" hidden="1"/>
    <cellStyle name="访问过的超链接" xfId="1566" builtinId="9" hidden="1"/>
    <cellStyle name="访问过的超链接" xfId="1568" builtinId="9" hidden="1"/>
    <cellStyle name="访问过的超链接" xfId="1570" builtinId="9" hidden="1"/>
    <cellStyle name="访问过的超链接" xfId="1572" builtinId="9" hidden="1"/>
    <cellStyle name="访问过的超链接" xfId="1574" builtinId="9" hidden="1"/>
    <cellStyle name="访问过的超链接" xfId="1576" builtinId="9" hidden="1"/>
    <cellStyle name="访问过的超链接" xfId="1578" builtinId="9" hidden="1"/>
    <cellStyle name="访问过的超链接" xfId="1580" builtinId="9" hidden="1"/>
    <cellStyle name="访问过的超链接" xfId="1582" builtinId="9" hidden="1"/>
    <cellStyle name="访问过的超链接" xfId="1584" builtinId="9" hidden="1"/>
    <cellStyle name="访问过的超链接" xfId="1586" builtinId="9" hidden="1"/>
    <cellStyle name="访问过的超链接" xfId="1588" builtinId="9" hidden="1"/>
    <cellStyle name="访问过的超链接" xfId="1590" builtinId="9" hidden="1"/>
    <cellStyle name="访问过的超链接" xfId="1592" builtinId="9" hidden="1"/>
    <cellStyle name="访问过的超链接" xfId="1594" builtinId="9" hidden="1"/>
    <cellStyle name="访问过的超链接" xfId="1596" builtinId="9" hidden="1"/>
    <cellStyle name="访问过的超链接" xfId="1598" builtinId="9" hidden="1"/>
    <cellStyle name="访问过的超链接" xfId="1599" builtinId="9" hidden="1"/>
    <cellStyle name="访问过的超链接" xfId="1600" builtinId="9" hidden="1"/>
    <cellStyle name="访问过的超链接" xfId="1601" builtinId="9" hidden="1"/>
    <cellStyle name="访问过的超链接" xfId="1602" builtinId="9" hidden="1"/>
    <cellStyle name="访问过的超链接" xfId="1603" builtinId="9" hidden="1"/>
    <cellStyle name="访问过的超链接" xfId="1604" builtinId="9" hidden="1"/>
    <cellStyle name="访问过的超链接" xfId="1605" builtinId="9" hidden="1"/>
    <cellStyle name="访问过的超链接" xfId="1606" builtinId="9" hidden="1"/>
    <cellStyle name="访问过的超链接" xfId="1607" builtinId="9" hidden="1"/>
    <cellStyle name="访问过的超链接" xfId="1608" builtinId="9" hidden="1"/>
    <cellStyle name="访问过的超链接" xfId="1609" builtinId="9" hidden="1"/>
    <cellStyle name="访问过的超链接" xfId="1610" builtinId="9" hidden="1"/>
    <cellStyle name="访问过的超链接" xfId="1611" builtinId="9" hidden="1"/>
    <cellStyle name="访问过的超链接" xfId="1612" builtinId="9" hidden="1"/>
    <cellStyle name="访问过的超链接" xfId="1613" builtinId="9" hidden="1"/>
    <cellStyle name="访问过的超链接" xfId="1614" builtinId="9" hidden="1"/>
    <cellStyle name="访问过的超链接" xfId="1615" builtinId="9" hidden="1"/>
    <cellStyle name="访问过的超链接" xfId="1616" builtinId="9" hidden="1"/>
    <cellStyle name="访问过的超链接" xfId="1617" builtinId="9" hidden="1"/>
    <cellStyle name="访问过的超链接" xfId="1618" builtinId="9" hidden="1"/>
    <cellStyle name="访问过的超链接" xfId="1619" builtinId="9" hidden="1"/>
    <cellStyle name="访问过的超链接" xfId="1620" builtinId="9" hidden="1"/>
    <cellStyle name="访问过的超链接" xfId="1621" builtinId="9" hidden="1"/>
    <cellStyle name="访问过的超链接" xfId="1622" builtinId="9" hidden="1"/>
    <cellStyle name="访问过的超链接" xfId="1623" builtinId="9" hidden="1"/>
    <cellStyle name="访问过的超链接" xfId="1624" builtinId="9" hidden="1"/>
    <cellStyle name="访问过的超链接" xfId="1625" builtinId="9" hidden="1"/>
    <cellStyle name="访问过的超链接" xfId="1626" builtinId="9" hidden="1"/>
    <cellStyle name="访问过的超链接" xfId="1627" builtinId="9" hidden="1"/>
    <cellStyle name="访问过的超链接" xfId="1628" builtinId="9" hidden="1"/>
    <cellStyle name="访问过的超链接" xfId="1629" builtinId="9" hidden="1"/>
    <cellStyle name="访问过的超链接" xfId="1630" builtinId="9" hidden="1"/>
    <cellStyle name="访问过的超链接" xfId="1631" builtinId="9" hidden="1"/>
    <cellStyle name="访问过的超链接" xfId="1632" builtinId="9" hidden="1"/>
    <cellStyle name="访问过的超链接" xfId="1633" builtinId="9" hidden="1"/>
    <cellStyle name="访问过的超链接" xfId="1634" builtinId="9" hidden="1"/>
    <cellStyle name="访问过的超链接" xfId="1635" builtinId="9" hidden="1"/>
    <cellStyle name="访问过的超链接" xfId="1636" builtinId="9" hidden="1"/>
    <cellStyle name="访问过的超链接" xfId="1637" builtinId="9" hidden="1"/>
    <cellStyle name="访问过的超链接" xfId="1638" builtinId="9" hidden="1"/>
    <cellStyle name="访问过的超链接" xfId="1639" builtinId="9" hidden="1"/>
    <cellStyle name="访问过的超链接" xfId="1640" builtinId="9" hidden="1"/>
    <cellStyle name="访问过的超链接" xfId="1641" builtinId="9" hidden="1"/>
    <cellStyle name="访问过的超链接" xfId="1642" builtinId="9" hidden="1"/>
    <cellStyle name="访问过的超链接" xfId="1643" builtinId="9" hidden="1"/>
    <cellStyle name="访问过的超链接" xfId="1644" builtinId="9" hidden="1"/>
    <cellStyle name="访问过的超链接" xfId="1645" builtinId="9" hidden="1"/>
    <cellStyle name="访问过的超链接" xfId="1646" builtinId="9" hidden="1"/>
    <cellStyle name="访问过的超链接" xfId="1647" builtinId="9" hidden="1"/>
    <cellStyle name="访问过的超链接" xfId="1648" builtinId="9" hidden="1"/>
    <cellStyle name="访问过的超链接" xfId="1649" builtinId="9" hidden="1"/>
    <cellStyle name="访问过的超链接" xfId="1650" builtinId="9" hidden="1"/>
    <cellStyle name="访问过的超链接" xfId="1651" builtinId="9" hidden="1"/>
    <cellStyle name="访问过的超链接" xfId="1652" builtinId="9" hidden="1"/>
    <cellStyle name="访问过的超链接" xfId="1653" builtinId="9" hidden="1"/>
    <cellStyle name="访问过的超链接" xfId="1654" builtinId="9" hidden="1"/>
    <cellStyle name="访问过的超链接" xfId="1655" builtinId="9" hidden="1"/>
    <cellStyle name="访问过的超链接" xfId="1656" builtinId="9" hidden="1"/>
    <cellStyle name="访问过的超链接" xfId="1657" builtinId="9" hidden="1"/>
    <cellStyle name="访问过的超链接" xfId="1658" builtinId="9" hidden="1"/>
    <cellStyle name="访问过的超链接" xfId="1659" builtinId="9" hidden="1"/>
    <cellStyle name="访问过的超链接" xfId="1660" builtinId="9" hidden="1"/>
    <cellStyle name="访问过的超链接" xfId="1661" builtinId="9" hidden="1"/>
    <cellStyle name="访问过的超链接" xfId="1662" builtinId="9" hidden="1"/>
    <cellStyle name="访问过的超链接" xfId="1663" builtinId="9" hidden="1"/>
    <cellStyle name="访问过的超链接" xfId="1664" builtinId="9" hidden="1"/>
    <cellStyle name="访问过的超链接" xfId="1665" builtinId="9" hidden="1"/>
    <cellStyle name="访问过的超链接" xfId="1666" builtinId="9" hidden="1"/>
    <cellStyle name="访问过的超链接" xfId="1667" builtinId="9" hidden="1"/>
    <cellStyle name="访问过的超链接" xfId="1668" builtinId="9" hidden="1"/>
    <cellStyle name="访问过的超链接" xfId="1669" builtinId="9" hidden="1"/>
    <cellStyle name="访问过的超链接" xfId="1670" builtinId="9" hidden="1"/>
    <cellStyle name="访问过的超链接" xfId="1671" builtinId="9" hidden="1"/>
    <cellStyle name="访问过的超链接" xfId="1672" builtinId="9" hidden="1"/>
    <cellStyle name="访问过的超链接" xfId="1673" builtinId="9" hidden="1"/>
    <cellStyle name="访问过的超链接" xfId="1674" builtinId="9" hidden="1"/>
    <cellStyle name="访问过的超链接" xfId="1675" builtinId="9" hidden="1"/>
    <cellStyle name="访问过的超链接" xfId="1676" builtinId="9" hidden="1"/>
    <cellStyle name="访问过的超链接" xfId="1677" builtinId="9" hidden="1"/>
    <cellStyle name="访问过的超链接" xfId="1678" builtinId="9" hidden="1"/>
    <cellStyle name="访问过的超链接" xfId="1679" builtinId="9" hidden="1"/>
    <cellStyle name="访问过的超链接" xfId="1680" builtinId="9" hidden="1"/>
    <cellStyle name="访问过的超链接" xfId="1681" builtinId="9" hidden="1"/>
    <cellStyle name="访问过的超链接" xfId="1682" builtinId="9" hidden="1"/>
    <cellStyle name="访问过的超链接" xfId="1683" builtinId="9" hidden="1"/>
    <cellStyle name="访问过的超链接" xfId="1684" builtinId="9" hidden="1"/>
    <cellStyle name="访问过的超链接" xfId="1685" builtinId="9" hidden="1"/>
    <cellStyle name="访问过的超链接" xfId="1686" builtinId="9" hidden="1"/>
    <cellStyle name="访问过的超链接" xfId="1687" builtinId="9" hidden="1"/>
    <cellStyle name="访问过的超链接" xfId="1688" builtinId="9" hidden="1"/>
    <cellStyle name="访问过的超链接" xfId="1689" builtinId="9" hidden="1"/>
    <cellStyle name="访问过的超链接" xfId="1690" builtinId="9" hidden="1"/>
    <cellStyle name="访问过的超链接" xfId="1691" builtinId="9" hidden="1"/>
    <cellStyle name="访问过的超链接" xfId="1692" builtinId="9" hidden="1"/>
    <cellStyle name="访问过的超链接" xfId="1693" builtinId="9" hidden="1"/>
    <cellStyle name="访问过的超链接" xfId="1695" builtinId="9" hidden="1"/>
    <cellStyle name="访问过的超链接" xfId="1697" builtinId="9" hidden="1"/>
    <cellStyle name="访问过的超链接" xfId="1699" builtinId="9" hidden="1"/>
    <cellStyle name="访问过的超链接" xfId="1701" builtinId="9" hidden="1"/>
    <cellStyle name="访问过的超链接" xfId="1703" builtinId="9" hidden="1"/>
    <cellStyle name="访问过的超链接" xfId="1705" builtinId="9" hidden="1"/>
    <cellStyle name="访问过的超链接" xfId="1707" builtinId="9" hidden="1"/>
    <cellStyle name="访问过的超链接" xfId="1709" builtinId="9" hidden="1"/>
    <cellStyle name="访问过的超链接" xfId="1714" builtinId="9" hidden="1"/>
    <cellStyle name="访问过的超链接" xfId="1716" builtinId="9" hidden="1"/>
    <cellStyle name="访问过的超链接" xfId="1718" builtinId="9" hidden="1"/>
    <cellStyle name="访问过的超链接" xfId="1720" builtinId="9" hidden="1"/>
    <cellStyle name="访问过的超链接" xfId="1722" builtinId="9" hidden="1"/>
    <cellStyle name="访问过的超链接" xfId="1724" builtinId="9" hidden="1"/>
    <cellStyle name="访问过的超链接" xfId="1726" builtinId="9" hidden="1"/>
    <cellStyle name="访问过的超链接" xfId="1728" builtinId="9" hidden="1"/>
    <cellStyle name="访问过的超链接" xfId="1730" builtinId="9" hidden="1"/>
    <cellStyle name="访问过的超链接" xfId="1732" builtinId="9" hidden="1"/>
    <cellStyle name="访问过的超链接" xfId="1734" builtinId="9" hidden="1"/>
    <cellStyle name="访问过的超链接" xfId="1736" builtinId="9" hidden="1"/>
    <cellStyle name="访问过的超链接" xfId="1738" builtinId="9" hidden="1"/>
    <cellStyle name="访问过的超链接" xfId="1740" builtinId="9" hidden="1"/>
    <cellStyle name="访问过的超链接" xfId="1742" builtinId="9" hidden="1"/>
    <cellStyle name="访问过的超链接" xfId="1744" builtinId="9" hidden="1"/>
    <cellStyle name="访问过的超链接" xfId="1746" builtinId="9" hidden="1"/>
    <cellStyle name="访问过的超链接" xfId="1748" builtinId="9" hidden="1"/>
    <cellStyle name="货币 2" xfId="250"/>
    <cellStyle name="普通" xfId="0" builtinId="0"/>
    <cellStyle name="普通 2" xfId="1282"/>
    <cellStyle name="普通 3" xfId="1278"/>
    <cellStyle name="千位分隔 2" xfId="1279"/>
    <cellStyle name="样式 1" xfId="104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0FF59"/>
      <color rgb="FFFFCCFF"/>
      <color rgb="FF66FFFF"/>
      <color rgb="FF477DC2"/>
      <color rgb="FF99CCFF"/>
      <color rgb="FFC0FFFF"/>
      <color rgb="FFFCFF8A"/>
      <color rgb="FFFFFF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pivotCacheDefinition" Target="pivotCache/pivotCacheDefinition2.xml"/><Relationship Id="rId7" Type="http://schemas.openxmlformats.org/officeDocument/2006/relationships/pivotCacheDefinition" Target="pivotCache/pivotCacheDefinition3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l_cn1" refreshedDate="42886.702050347201" createdVersion="5" refreshedVersion="5" minRefreshableVersion="3" recordCount="35">
  <cacheSource type="worksheet">
    <worksheetSource ref="A12:M16" sheet="微信"/>
  </cacheSource>
  <cacheFields count="13">
    <cacheField name="类别_x000a_Category" numFmtId="0">
      <sharedItems count="6">
        <s v="主形象设计"/>
        <s v="延展设计"/>
        <s v="图片"/>
        <s v="完稿"/>
        <s v="微信相关"/>
        <s v="其他_x000a_"/>
      </sharedItems>
    </cacheField>
    <cacheField name="项目_x000a_Item 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大会环节" numFmtId="0">
      <sharedItems containsBlank="1" count="6">
        <s v="Plenary session"/>
        <s v="Gala dinner"/>
        <s v="Team Building"/>
        <s v="Closing ceremony"/>
        <m/>
        <s v="For all sessions"/>
      </sharedItems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 ?（Y/N)_x000a_" numFmtId="0">
      <sharedItems containsSemiMixedTypes="0" containsNonDate="0" containsString="0"/>
    </cacheField>
    <cacheField name="人员职务 Profile" numFmtId="0">
      <sharedItems containsSemiMixedTypes="0" containsNonDate="0" containsString="0"/>
    </cacheField>
    <cacheField name="Cost/ Day" numFmtId="0">
      <sharedItems containsSemiMixedTypes="0" containsNonDate="0" containsString="0"/>
    </cacheField>
    <cacheField name="人工天 days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nl_cn1" refreshedDate="42886.717990277801" createdVersion="5" refreshedVersion="5" minRefreshableVersion="3" recordCount="57">
  <cacheSource type="worksheet">
    <worksheetSource ref="A12:I38" sheet="Video视频"/>
  </cacheSource>
  <cacheFields count="9">
    <cacheField name="视频名称" numFmtId="0">
      <sharedItems count="8">
        <s v="Opening video (plenary session)（大会开场视频）"/>
        <s v="Warm-up Video(大会暖场视频)"/>
        <s v="Top Sales Video（销售明星视频）"/>
        <s v="Post-event video - Opening cermony（大会现场花絮剪辑视频）"/>
        <s v="Post-event video - Gala dinner（晚宴现场花絮视频）"/>
        <s v="Post-event video - Team building（拓展活动现场花絮视频）"/>
        <s v="Post-event video - Closing ceremony（闭幕式现场花絮视频）"/>
        <s v="其他"/>
      </sharedItems>
    </cacheField>
    <cacheField name="细项_x000a_Item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? （Y/N)_x000a_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Zhang_Xin" refreshedDate="43515.546593171297" createdVersion="5" refreshedVersion="5" minRefreshableVersion="3" recordCount="199">
  <cacheSource type="worksheet">
    <worksheetSource ref="A14:F223" sheet="Event搭建制作"/>
  </cacheSource>
  <cacheFields count="9">
    <cacheField name="类别" numFmtId="0">
      <sharedItems count="6">
        <s v="制作"/>
        <s v="搭建"/>
        <s v="AV设备租赁"/>
        <s v="道具"/>
        <s v="人员"/>
        <s v="差旅费用"/>
      </sharedItems>
    </cacheField>
    <cacheField name="项目_x000a_Item" numFmtId="0">
      <sharedItems containsBlank="1" count="32">
        <s v="热转印布拉网展架"/>
        <s v="主舞台"/>
        <s v="发光灯带"/>
        <s v="侨光灯光太空架"/>
        <s v="面光太空架"/>
        <s v="外场入口处氛围"/>
        <s v="控台搭建"/>
        <s v="黑布围挡"/>
        <s v="互动展示区1_x000a_互动"/>
        <m/>
        <s v="互动展示区2_x000a_娃娃机互动"/>
        <s v="互动展示区3_x000a_倒置空间拍摄区（有封顶）"/>
        <s v="互动展示区4_x000a_星空拍摄区（有封顶）"/>
        <s v="互动展示区5_x000a_游戏机互动区"/>
        <s v="互动展示区6"/>
        <s v="搭建"/>
        <s v="易拉宝                                                                                                                                     "/>
        <s v="手举牌"/>
        <s v="奖杯"/>
        <s v="席位卡"/>
        <s v="麦标套"/>
        <s v="地贴"/>
        <s v="视频设备租赁"/>
        <s v="灯光设备租赁"/>
        <s v="音频设备租赁"/>
        <s v="AV"/>
        <s v="人员交通"/>
        <s v="运输费"/>
        <s v="采购"/>
        <s v="运费"/>
        <s v="人员费用"/>
        <s v="差旅费用"/>
      </sharedItems>
    </cacheField>
    <cacheField name="规格_x000a_Specification" numFmtId="0">
      <sharedItems/>
    </cacheField>
    <cacheField name="内容描述_x000a_Description" numFmtId="0">
      <sharedItems containsBlank="1"/>
    </cacheField>
    <cacheField name="大会环节" numFmtId="0">
      <sharedItems containsBlank="1" count="5">
        <m/>
        <s v="Plenary session"/>
        <s v="Gala dinner"/>
        <s v="For all sessions"/>
        <s v="Team Building"/>
      </sharedItems>
    </cacheField>
    <cacheField name="收费单位_x000a_Unit" numFmtId="0">
      <sharedItems/>
    </cacheField>
    <cacheField name="单价_x000a_Unit Price" numFmtId="0">
      <sharedItems containsString="0" containsBlank="1" containsNumber="1" containsInteger="1" minValue="5" maxValue="50000"/>
    </cacheField>
    <cacheField name="数量_x000a_Unit" numFmtId="0">
      <sharedItems containsString="0" containsBlank="1" containsNumber="1" minValue="0" maxValue="1600"/>
    </cacheField>
    <cacheField name="总价_x000a_Subtotal" numFmtId="0">
      <sharedItems containsSemiMixedTypes="0" containsString="0" containsNumber="1" containsInteger="1" minValue="0" maxValue="9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99">
  <r>
    <x v="0"/>
    <x v="0"/>
    <s v="3×3 M"/>
    <s v="展架外包装为塑料硬质包装箱；展架材质为挤压无缝铝合金管，塑料模块为ABS工程塑料；画面材质为1440DPI高光相纸喷绘，背覆PVC片。"/>
    <x v="0"/>
    <s v="个 "/>
    <m/>
    <m/>
    <n v="0"/>
  </r>
  <r>
    <x v="0"/>
    <x v="0"/>
    <s v="3×4 M "/>
    <s v="展架外包装为塑料硬质包装箱；展架材质为挤压无缝铝合金管，塑料模块为ABS工程塑料；画面材质为1441DPI高光相纸喷绘，背覆PVC片。"/>
    <x v="0"/>
    <s v="个"/>
    <m/>
    <m/>
    <n v="0"/>
  </r>
  <r>
    <x v="0"/>
    <x v="0"/>
    <s v="2x3 M"/>
    <s v="展架外包装为塑料硬质包装箱；展架材质为挤压无缝铝合金管，塑料模块为ABS工程塑料；画面材质为1442DPI高光相纸喷绘，背覆PVC片。"/>
    <x v="0"/>
    <s v="个"/>
    <m/>
    <m/>
    <n v="0"/>
  </r>
  <r>
    <x v="1"/>
    <x v="1"/>
    <s v="逆光网架"/>
    <s v="钢管架2米/根"/>
    <x v="1"/>
    <s v="根"/>
    <n v="18"/>
    <n v="1200"/>
    <n v="21600"/>
  </r>
  <r>
    <x v="1"/>
    <x v="1"/>
    <s v="主屏滑轨"/>
    <s v="滑动装置"/>
    <x v="1"/>
    <s v="项"/>
    <n v="50000"/>
    <n v="1"/>
    <n v="50000"/>
  </r>
  <r>
    <x v="1"/>
    <x v="1"/>
    <s v="主舞台"/>
    <s v="异型主舞台木质钢结构19.52*8.54（0.8m高）"/>
    <x v="1"/>
    <s v="平方"/>
    <n v="300"/>
    <n v="167"/>
    <n v="50100"/>
  </r>
  <r>
    <x v="1"/>
    <x v="1"/>
    <s v="主舞台"/>
    <s v="T台钢木结构加一层找平板3.66*9.76（0.8m高）"/>
    <x v="1"/>
    <s v="平方"/>
    <n v="200"/>
    <n v="36"/>
    <n v="7200"/>
  </r>
  <r>
    <x v="1"/>
    <x v="1"/>
    <s v="主舞台"/>
    <s v="主讲舞台木质钢结构9.76*4.88（0.6m高）"/>
    <x v="1"/>
    <s v="平方"/>
    <n v="200"/>
    <n v="48"/>
    <n v="9600"/>
  </r>
  <r>
    <x v="1"/>
    <x v="1"/>
    <s v="主舞台台阶木作补边"/>
    <s v="23（周长）*0.8m（高),三层台阶（异型一体成型台阶）"/>
    <x v="1"/>
    <s v="项"/>
    <n v="12000"/>
    <n v="1"/>
    <n v="12000"/>
  </r>
  <r>
    <x v="1"/>
    <x v="1"/>
    <s v="延伸台台阶木作补边"/>
    <s v="20m*0.8(高）辅舞台台阶，三层（标准台阶）"/>
    <x v="1"/>
    <s v="项"/>
    <n v="2500"/>
    <n v="1"/>
    <n v="2500"/>
  </r>
  <r>
    <x v="1"/>
    <x v="1"/>
    <s v="舞台左右台阶（后台）"/>
    <s v="1（长）*0.8(高)m*2个 简易台阶（主屏后面两侧台阶）"/>
    <x v="1"/>
    <s v="项"/>
    <n v="350"/>
    <n v="2"/>
    <n v="700"/>
  </r>
  <r>
    <x v="1"/>
    <x v="1"/>
    <s v="延伸T台木作补台"/>
    <s v="T台10*3m部分员工大会结束后补台"/>
    <x v="1"/>
    <s v="项"/>
    <n v="1000"/>
    <n v="1"/>
    <n v="1000"/>
  </r>
  <r>
    <x v="1"/>
    <x v="1"/>
    <s v="台侧封板"/>
    <s v="46m*0.8m(T台+辅舞台）13*0.8（主舞台）"/>
    <x v="1"/>
    <s v="平方"/>
    <n v="110"/>
    <n v="47.2"/>
    <n v="5192"/>
  </r>
  <r>
    <x v="1"/>
    <x v="1"/>
    <s v="台面封板"/>
    <s v="19.52*8.54m+3.66*9.76m+9.76*4.88m"/>
    <x v="1"/>
    <s v="平方"/>
    <n v="110"/>
    <n v="251"/>
    <n v="27610"/>
  </r>
  <r>
    <x v="1"/>
    <x v="1"/>
    <s v="饰面波音软片"/>
    <s v="木质结构+波音软片饰面"/>
    <x v="1"/>
    <s v="平方"/>
    <n v="330"/>
    <n v="15"/>
    <n v="4950"/>
  </r>
  <r>
    <x v="1"/>
    <x v="1"/>
    <s v="暗藏灯带灯槽制作"/>
    <s v="主舞台台阶上"/>
    <x v="1"/>
    <s v="项"/>
    <n v="10000"/>
    <n v="1"/>
    <n v="10000"/>
  </r>
  <r>
    <x v="1"/>
    <x v="2"/>
    <s v="发光灯带"/>
    <s v="白色+蓝色"/>
    <x v="1"/>
    <s v="米"/>
    <n v="35"/>
    <n v="180"/>
    <n v="6300"/>
  </r>
  <r>
    <x v="1"/>
    <x v="3"/>
    <s v="侨光灯光太空架"/>
    <s v="12*7m,2组（用来支撑舞台两侧的LED柱）"/>
    <x v="1"/>
    <s v="米"/>
    <n v="80"/>
    <n v="0"/>
    <n v="0"/>
  </r>
  <r>
    <x v="1"/>
    <x v="4"/>
    <s v="面光太空架"/>
    <s v="20*7m（用来支撑舞台两侧的LED柱）"/>
    <x v="1"/>
    <s v="米"/>
    <n v="80"/>
    <n v="0"/>
    <n v="0"/>
  </r>
  <r>
    <x v="1"/>
    <x v="5"/>
    <s v="外场入口处氛围"/>
    <s v="主题背板+主题立体字6M*1.2（木质结构，铁板固定）"/>
    <x v="1"/>
    <s v="项"/>
    <n v="15000"/>
    <n v="1"/>
    <n v="15000"/>
  </r>
  <r>
    <x v="1"/>
    <x v="6"/>
    <s v="控台搭建"/>
    <s v="12*2*3m桁架+550黑灯布+舞台板，四面搭建"/>
    <x v="1"/>
    <s v="项"/>
    <n v="5500"/>
    <n v="1"/>
    <n v="5500"/>
  </r>
  <r>
    <x v="1"/>
    <x v="7"/>
    <s v="黑布围挡"/>
    <m/>
    <x v="1"/>
    <s v="项"/>
    <n v="2000"/>
    <n v="1"/>
    <n v="2000"/>
  </r>
  <r>
    <x v="1"/>
    <x v="8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 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内部装饰板"/>
    <m/>
    <x v="2"/>
    <s v="项"/>
    <n v="1000"/>
    <n v="1"/>
    <n v="1000"/>
  </r>
  <r>
    <x v="1"/>
    <x v="9"/>
    <s v="穿越火线设备租赁"/>
    <s v="科技互动设备"/>
    <x v="2"/>
    <s v="项"/>
    <n v="3000"/>
    <n v="1"/>
    <n v="3000"/>
  </r>
  <r>
    <x v="1"/>
    <x v="10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娃娃机租赁"/>
    <m/>
    <x v="2"/>
    <s v="台"/>
    <n v="2000"/>
    <n v="4"/>
    <n v="8000"/>
  </r>
  <r>
    <x v="1"/>
    <x v="9"/>
    <s v="毛绒玩具"/>
    <m/>
    <x v="2"/>
    <s v="个"/>
    <n v="40"/>
    <n v="500"/>
    <n v="20000"/>
  </r>
  <r>
    <x v="1"/>
    <x v="11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 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物料制作"/>
    <s v="沙发、地毯、书柜、相框等"/>
    <x v="2"/>
    <s v="项"/>
    <n v="10000"/>
    <n v="1"/>
    <n v="10000"/>
  </r>
  <r>
    <x v="1"/>
    <x v="12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内部木质裱写真"/>
    <s v=" 3M*6M*1  3M*3M*2"/>
    <x v="2"/>
    <s v="平米"/>
    <n v="180"/>
    <n v="36"/>
    <n v="6480"/>
  </r>
  <r>
    <x v="1"/>
    <x v="9"/>
    <s v="内部结构"/>
    <s v="9厘防火板封板+高清写真，6*3一组，3*3两组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星球灯"/>
    <s v="1m*1个，80cm*1个，60cm*2个_x000a_包含运费"/>
    <x v="2"/>
    <s v="项"/>
    <n v="6000"/>
    <n v="1"/>
    <n v="6000"/>
  </r>
  <r>
    <x v="1"/>
    <x v="13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游戏机租赁"/>
    <s v="跳舞机x1、飞镖机x4、格斗游戏机x2"/>
    <x v="2"/>
    <s v="项"/>
    <n v="15000"/>
    <n v="1"/>
    <n v="15000"/>
  </r>
  <r>
    <x v="1"/>
    <x v="9"/>
    <s v="装饰贴"/>
    <s v="游戏机装饰贴 3m可转移背胶"/>
    <x v="2"/>
    <s v="项"/>
    <n v="3000"/>
    <n v="1"/>
    <n v="3000"/>
  </r>
  <r>
    <x v="1"/>
    <x v="14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动力单车租赁"/>
    <s v="一套：1x动力单车+1x棉花糖机器"/>
    <x v="2"/>
    <s v="套"/>
    <n v="10000"/>
    <n v="2"/>
    <n v="20000"/>
  </r>
  <r>
    <x v="1"/>
    <x v="9"/>
    <s v="动力单车棉花糖机结构"/>
    <s v="用来装棉花糖机器柜子"/>
    <x v="2"/>
    <s v="台"/>
    <n v="3500"/>
    <n v="2"/>
    <n v="7000"/>
  </r>
  <r>
    <x v="1"/>
    <x v="9"/>
    <s v="棉花糖材料"/>
    <s v="棉花糖彩色纸棒，彩色实用进口砂糖"/>
    <x v="2"/>
    <s v="项"/>
    <n v="1500"/>
    <n v="1"/>
    <n v="1500"/>
  </r>
  <r>
    <x v="1"/>
    <x v="15"/>
    <s v="搭建人员费用"/>
    <s v="舞美搭建-布展搭建人工40人/天4天"/>
    <x v="1"/>
    <s v="人次"/>
    <n v="300"/>
    <n v="160"/>
    <n v="48000"/>
  </r>
  <r>
    <x v="1"/>
    <x v="15"/>
    <s v="搭建人员费用"/>
    <s v="舞美搭建-布展搭建人工20人/天2天"/>
    <x v="2"/>
    <s v="人次"/>
    <n v="300"/>
    <n v="40"/>
    <n v="12000"/>
  </r>
  <r>
    <x v="1"/>
    <x v="15"/>
    <s v="搭建人员交通"/>
    <s v="舞美搭建-福州布展搭建人工交通 40人城际交通往返2次(厦门到福州往返）"/>
    <x v="3"/>
    <s v="趟"/>
    <n v="100"/>
    <n v="80"/>
    <n v="8000"/>
  </r>
  <r>
    <x v="1"/>
    <x v="15"/>
    <s v="搭建物料运输费用"/>
    <s v="舞美搭建-所有物料运输；厦门-福州  9.6米货车2部车/4.2米货车2部车"/>
    <x v="3"/>
    <s v="趟"/>
    <n v="3500"/>
    <n v="8"/>
    <n v="28000"/>
  </r>
  <r>
    <x v="0"/>
    <x v="16"/>
    <s v="2x0.8 M"/>
    <s v="路引指示牌*5，座位指示牌*1"/>
    <x v="1"/>
    <s v="个"/>
    <n v="200"/>
    <n v="6"/>
    <n v="1200"/>
  </r>
  <r>
    <x v="0"/>
    <x v="17"/>
    <s v="双面"/>
    <s v="40*60cm雪弗板+手举杆；zone1-zone6+HQ office"/>
    <x v="1"/>
    <s v="个"/>
    <n v="100"/>
    <n v="7"/>
    <n v="700"/>
  </r>
  <r>
    <x v="0"/>
    <x v="18"/>
    <s v="奖杯制作"/>
    <s v="金、银、铜奖杯"/>
    <x v="4"/>
    <s v="个"/>
    <n v="500"/>
    <n v="2"/>
    <n v="1000"/>
  </r>
  <r>
    <x v="0"/>
    <x v="19"/>
    <s v="可转移背胶"/>
    <m/>
    <x v="1"/>
    <s v="个"/>
    <n v="5"/>
    <n v="1600"/>
    <n v="8000"/>
  </r>
  <r>
    <x v="0"/>
    <x v="20"/>
    <s v="雪弗板"/>
    <s v="SERVIER logo"/>
    <x v="3"/>
    <s v="张"/>
    <n v="50"/>
    <n v="8"/>
    <n v="400"/>
  </r>
  <r>
    <x v="0"/>
    <x v="21"/>
    <s v="拍照地贴"/>
    <s v="固定背胶"/>
    <x v="1"/>
    <s v="项"/>
    <n v="12000"/>
    <n v="1"/>
    <n v="12000"/>
  </r>
  <r>
    <x v="2"/>
    <x v="22"/>
    <s v="LED大屏幕"/>
    <s v=" P3 LED Display LED大屏幕（20mX5m、10m*5m）"/>
    <x v="1"/>
    <s v="平米"/>
    <n v="600"/>
    <n v="150"/>
    <n v="90000"/>
  </r>
  <r>
    <x v="2"/>
    <x v="22"/>
    <s v="大屏处理器"/>
    <s v=" 560 LED Controller 处理器"/>
    <x v="1"/>
    <s v="台"/>
    <n v="1000"/>
    <n v="6"/>
    <n v="6000"/>
  </r>
  <r>
    <x v="2"/>
    <x v="22"/>
    <s v="LED彩幕（舞台两侧LED柱）"/>
    <s v=" P4 LED Display LED彩幕（4m*6m*4组，2m*6m*2组，3m*5m*2组，1.5m*5m*2组，1m*3m*2组）"/>
    <x v="1"/>
    <s v="平米"/>
    <n v="500"/>
    <n v="168"/>
    <n v="84000"/>
  </r>
  <r>
    <x v="2"/>
    <x v="22"/>
    <s v="彩幕处理器"/>
    <s v=" 560 LED Controller 处理器"/>
    <x v="1"/>
    <s v="台"/>
    <n v="1000"/>
    <n v="4"/>
    <n v="4000"/>
  </r>
  <r>
    <x v="2"/>
    <x v="22"/>
    <s v="视频处理器(HD/SDI)"/>
    <s v="BARCO  EVENT  MASTER E2  Video  Processor  视频处理器(HD/SDI)"/>
    <x v="1"/>
    <s v="台"/>
    <n v="30000"/>
    <n v="1"/>
    <n v="30000"/>
  </r>
  <r>
    <x v="2"/>
    <x v="22"/>
    <s v="大型控制台"/>
    <s v="BARCO  EC-200  EVENT  Controller  "/>
    <x v="1"/>
    <s v="套"/>
    <n v="10000"/>
    <n v="1"/>
    <n v="10000"/>
  </r>
  <r>
    <x v="2"/>
    <x v="22"/>
    <s v="频率转换器"/>
    <s v="IMAGE PRO-II"/>
    <x v="1"/>
    <s v="个"/>
    <n v="2000"/>
    <n v="2"/>
    <n v="4000"/>
  </r>
  <r>
    <x v="2"/>
    <x v="22"/>
    <s v="翻页提示器套装(带PC-AS4遥控器)   "/>
    <s v="D’SAN  PC-433  PerfectCue  Light  Kit    "/>
    <x v="1"/>
    <s v="套"/>
    <n v="600"/>
    <n v="2"/>
    <n v="1200"/>
  </r>
  <r>
    <x v="2"/>
    <x v="22"/>
    <s v="处理器"/>
    <s v="DATATON WATCHOUT Video Processor "/>
    <x v="1"/>
    <s v="个"/>
    <n v="1000"/>
    <n v="3"/>
    <n v="3000"/>
  </r>
  <r>
    <x v="2"/>
    <x v="22"/>
    <s v="解密狗(6.0版本)"/>
    <s v="DATATON WATCHOUT License Key 解密狗(6.0版本)"/>
    <x v="1"/>
    <s v="个"/>
    <n v="3000"/>
    <n v="2"/>
    <n v="6000"/>
  </r>
  <r>
    <x v="2"/>
    <x v="22"/>
    <s v="网络交换机（千兆，24路）"/>
    <s v="NETGEAR JGS524 Network Switch  网络交换机（千兆，24路）"/>
    <x v="1"/>
    <s v="个"/>
    <n v="1000"/>
    <n v="2"/>
    <n v="2000"/>
  </r>
  <r>
    <x v="2"/>
    <x v="22"/>
    <s v="光纤延长器"/>
    <s v="EXTRON DVI104 Tx/Rx DVI Fiber Optic Extender "/>
    <x v="1"/>
    <s v="个"/>
    <n v="800"/>
    <n v="4"/>
    <n v="3200"/>
  </r>
  <r>
    <x v="2"/>
    <x v="22"/>
    <s v="光缆(多模，双工，100m)"/>
    <s v="KORNING LC-LC Fiber Cable"/>
    <x v="1"/>
    <s v="组"/>
    <n v="500"/>
    <n v="4"/>
    <n v="2000"/>
  </r>
  <r>
    <x v="2"/>
    <x v="22"/>
    <s v="监视器(液晶  ，24&quot;)"/>
    <s v="PHILIPS  Monitor "/>
    <x v="1"/>
    <s v="台"/>
    <n v="600"/>
    <n v="4"/>
    <n v="2400"/>
  </r>
  <r>
    <x v="2"/>
    <x v="22"/>
    <s v="液晶电视(60&quot;，全高清)"/>
    <s v="SHARP LCD-60"/>
    <x v="1"/>
    <s v="台"/>
    <n v="1000"/>
    <n v="2"/>
    <n v="2000"/>
  </r>
  <r>
    <x v="2"/>
    <x v="22"/>
    <s v="MAC笔记本电脑"/>
    <s v="APPLE , MACBOOK"/>
    <x v="1"/>
    <s v="台"/>
    <n v="500"/>
    <n v="5"/>
    <n v="2500"/>
  </r>
  <r>
    <x v="2"/>
    <x v="23"/>
    <s v="Layer架"/>
    <s v="Layer架（4m*6m*4组，2m*6m*2组，3m*5m*2组，1.5m*5m*2组，1m*3m*2组）"/>
    <x v="1"/>
    <s v="组"/>
    <n v="800"/>
    <n v="12"/>
    <n v="9600"/>
  </r>
  <r>
    <x v="2"/>
    <x v="22"/>
    <s v="LED大屏幕"/>
    <s v=" P3 LED Display LED大屏幕（20mX5m、10m*5m）"/>
    <x v="2"/>
    <s v="平米"/>
    <n v="600"/>
    <n v="150"/>
    <n v="90000"/>
  </r>
  <r>
    <x v="2"/>
    <x v="22"/>
    <s v="大屏处理器"/>
    <s v=" 560 LED Controller 处理器"/>
    <x v="2"/>
    <s v="台"/>
    <n v="1000"/>
    <n v="6"/>
    <n v="6000"/>
  </r>
  <r>
    <x v="2"/>
    <x v="22"/>
    <s v="LED彩幕（舞台两侧LED柱）"/>
    <s v=" P4 LED Display LED彩幕（4mX6m*2、2mX5m*2、1.5mX6m*2、1mX3m*2）"/>
    <x v="2"/>
    <s v="平米"/>
    <n v="500"/>
    <n v="100"/>
    <n v="50000"/>
  </r>
  <r>
    <x v="2"/>
    <x v="22"/>
    <s v="彩幕处理器"/>
    <s v=" 560 LED Controller 处理器"/>
    <x v="2"/>
    <s v="台"/>
    <n v="1000"/>
    <n v="4"/>
    <n v="4000"/>
  </r>
  <r>
    <x v="2"/>
    <x v="22"/>
    <s v="视频处理器(HD/SDI)"/>
    <s v="BARCO  EVENT  MASTER E2  Video  Processor  视频处理器(HD/SDI)"/>
    <x v="2"/>
    <s v="台"/>
    <n v="30000"/>
    <n v="1"/>
    <n v="30000"/>
  </r>
  <r>
    <x v="2"/>
    <x v="22"/>
    <s v="大型控制台"/>
    <s v="BARCO  EC-200  EVENT  Controller  "/>
    <x v="2"/>
    <s v="套"/>
    <n v="10000"/>
    <n v="1"/>
    <n v="10000"/>
  </r>
  <r>
    <x v="2"/>
    <x v="22"/>
    <s v="频率转换器"/>
    <s v="IMAGE PRO-II"/>
    <x v="2"/>
    <s v="个"/>
    <n v="2000"/>
    <n v="2"/>
    <n v="4000"/>
  </r>
  <r>
    <x v="2"/>
    <x v="22"/>
    <s v="处理器"/>
    <s v="DATATON WATCHOUT Video Processor "/>
    <x v="2"/>
    <s v="个"/>
    <n v="1000"/>
    <n v="3"/>
    <n v="3000"/>
  </r>
  <r>
    <x v="2"/>
    <x v="22"/>
    <s v="解密狗(6.0版本)"/>
    <s v="DATATON WATCHOUT License Key 解密狗(6.0版本)"/>
    <x v="2"/>
    <s v="个"/>
    <n v="3000"/>
    <n v="2"/>
    <n v="6000"/>
  </r>
  <r>
    <x v="2"/>
    <x v="22"/>
    <s v="网络交换机（千兆，24路）"/>
    <s v="NETGEAR JGS524 Network Switch  网络交换机（千兆，24路）"/>
    <x v="2"/>
    <s v="个"/>
    <n v="1000"/>
    <n v="2"/>
    <n v="2000"/>
  </r>
  <r>
    <x v="2"/>
    <x v="22"/>
    <s v="光纤延长器"/>
    <s v="EXTRON DVI104 Tx/Rx DVI Fiber Optic Extender "/>
    <x v="2"/>
    <s v="个"/>
    <n v="800"/>
    <n v="4"/>
    <n v="3200"/>
  </r>
  <r>
    <x v="2"/>
    <x v="22"/>
    <s v="光缆(多模，双工，100m)"/>
    <s v="KORNING LC-LC Fiber Cable"/>
    <x v="2"/>
    <s v="组"/>
    <n v="500"/>
    <n v="4"/>
    <n v="2000"/>
  </r>
  <r>
    <x v="2"/>
    <x v="22"/>
    <s v="监视器(液晶  ，24&quot;)"/>
    <s v="PHILIPS  Monitor "/>
    <x v="2"/>
    <s v="台"/>
    <n v="600"/>
    <n v="4"/>
    <n v="2400"/>
  </r>
  <r>
    <x v="2"/>
    <x v="24"/>
    <s v="全频音箱（线阵列系列）"/>
    <s v="d&amp;b Audiotechnik V8 Loudspeaker "/>
    <x v="1"/>
    <s v="只"/>
    <n v="1200"/>
    <n v="8"/>
    <n v="9600"/>
  </r>
  <r>
    <x v="2"/>
    <x v="24"/>
    <s v="低频音箱（线阵列系列）"/>
    <s v="d&amp;b Audiotechnik V-Sub Subwoofer "/>
    <x v="1"/>
    <s v="只"/>
    <n v="1200"/>
    <n v="6"/>
    <n v="7200"/>
  </r>
  <r>
    <x v="2"/>
    <x v="24"/>
    <s v=" 全频音箱"/>
    <s v="d&amp;b Audiotechnik Y7P Loudspeaker"/>
    <x v="1"/>
    <s v="只"/>
    <n v="1200"/>
    <n v="4"/>
    <n v="4800"/>
  </r>
  <r>
    <x v="2"/>
    <x v="24"/>
    <s v="全频返送音箱"/>
    <s v="d&amp;b Audiotechnik Max2 Loudspeaker "/>
    <x v="1"/>
    <s v="只"/>
    <n v="800"/>
    <n v="4"/>
    <n v="3200"/>
  </r>
  <r>
    <x v="2"/>
    <x v="24"/>
    <s v="数字功放"/>
    <s v="d&amp;b  D40 Digital Power Amplifier  "/>
    <x v="1"/>
    <s v="台"/>
    <n v="1000"/>
    <n v="6"/>
    <n v="6000"/>
  </r>
  <r>
    <x v="2"/>
    <x v="24"/>
    <s v="数字调音台  "/>
    <s v="YAMAHA  QL-5  Digital  Mixer(32ch)     Digital  Mixer(32ch)   "/>
    <x v="1"/>
    <s v="台"/>
    <n v="4500"/>
    <n v="1"/>
    <n v="4500"/>
  </r>
  <r>
    <x v="2"/>
    <x v="24"/>
    <s v="舒尔UR4D+接收机"/>
    <s v="SHURE UR4D+ Dual channel diversity receiver "/>
    <x v="1"/>
    <s v="套"/>
    <n v="400"/>
    <n v="6"/>
    <n v="2400"/>
  </r>
  <r>
    <x v="2"/>
    <x v="24"/>
    <s v="无线手持式话筒 "/>
    <s v="SHURE UR2/Beta 58A  Wireless Hand-hold Mic    Wireless Hand-hold Mic  "/>
    <x v="1"/>
    <s v="个"/>
    <n v="200"/>
    <n v="8"/>
    <n v="1600"/>
  </r>
  <r>
    <x v="2"/>
    <x v="24"/>
    <s v="头戴式话筒"/>
    <s v="SHURE UR1/WBH53 Headworn Microphone "/>
    <x v="1"/>
    <s v="个"/>
    <n v="200"/>
    <n v="8"/>
    <n v="1600"/>
  </r>
  <r>
    <x v="2"/>
    <x v="24"/>
    <s v="U段天线放大传输系统(带UA870WB指向性天线)   "/>
    <s v="SHURE  UA845E  UHF  Antenna  Distribution  System   "/>
    <x v="1"/>
    <s v="套"/>
    <n v="700"/>
    <n v="2"/>
    <n v="1400"/>
  </r>
  <r>
    <x v="2"/>
    <x v="24"/>
    <s v="有线对讲系统主机"/>
    <s v="PRDUCTION  INTERCOM  MS-200  Master  Station  "/>
    <x v="1"/>
    <s v="组"/>
    <n v="1500"/>
    <n v="1"/>
    <n v="1500"/>
  </r>
  <r>
    <x v="2"/>
    <x v="24"/>
    <s v="有线对讲系统接收点"/>
    <s v="PRDUCTION INTERCOM  Receiver  "/>
    <x v="1"/>
    <s v="个"/>
    <n v="150"/>
    <n v="8"/>
    <n v="1200"/>
  </r>
  <r>
    <x v="2"/>
    <x v="24"/>
    <s v="无线对讲系统基站"/>
    <s v="CLEARCOM  Master Station  "/>
    <x v="1"/>
    <s v="组"/>
    <n v="1500"/>
    <n v="1"/>
    <n v="1500"/>
  </r>
  <r>
    <x v="2"/>
    <x v="24"/>
    <s v="无线对讲系统接收点"/>
    <s v="CLEARCOM   Receiver  "/>
    <x v="1"/>
    <s v="个"/>
    <n v="500"/>
    <n v="6"/>
    <n v="3000"/>
  </r>
  <r>
    <x v="2"/>
    <x v="24"/>
    <s v="DI盒"/>
    <s v="RADIAL Pro48 Active DI Box  "/>
    <x v="1"/>
    <s v="个"/>
    <n v="300"/>
    <n v="4"/>
    <n v="1200"/>
  </r>
  <r>
    <x v="2"/>
    <x v="24"/>
    <s v="MAC笔记本电脑"/>
    <s v="(APPLE , MACBOOK)"/>
    <x v="1"/>
    <s v="个"/>
    <n v="500"/>
    <n v="1"/>
    <n v="500"/>
  </r>
  <r>
    <x v="2"/>
    <x v="24"/>
    <s v="全频音箱（线阵列系列）"/>
    <s v="d&amp;b Audiotechnik V8 Loudspeaker "/>
    <x v="2"/>
    <s v="只"/>
    <n v="1200"/>
    <n v="8"/>
    <n v="9600"/>
  </r>
  <r>
    <x v="2"/>
    <x v="24"/>
    <s v="低频音箱（线阵列系列）"/>
    <s v="d&amp;b Audiotechnik V-Sub Subwoofer "/>
    <x v="2"/>
    <s v="只"/>
    <n v="1200"/>
    <n v="6"/>
    <n v="7200"/>
  </r>
  <r>
    <x v="2"/>
    <x v="24"/>
    <s v="全频音箱"/>
    <s v="d&amp;b Audiotechnik Y7P Loudspeaker"/>
    <x v="2"/>
    <s v="只"/>
    <n v="1200"/>
    <n v="4"/>
    <n v="4800"/>
  </r>
  <r>
    <x v="2"/>
    <x v="24"/>
    <s v="全频返送音箱"/>
    <s v="d&amp;b Audiotechnik Max2 Loudspeaker "/>
    <x v="2"/>
    <s v="只"/>
    <n v="800"/>
    <n v="4"/>
    <n v="3200"/>
  </r>
  <r>
    <x v="2"/>
    <x v="24"/>
    <s v="数字功放"/>
    <s v="d&amp;b  D40 Digital Power Amplifier  "/>
    <x v="2"/>
    <s v="台"/>
    <n v="1000"/>
    <n v="6"/>
    <n v="6000"/>
  </r>
  <r>
    <x v="2"/>
    <x v="24"/>
    <s v="数字调音台  "/>
    <s v="YAMAHA  QL-5  Digital  Mixer(32ch)     Digital  Mixer(32ch)   "/>
    <x v="2"/>
    <s v="台"/>
    <n v="4500"/>
    <n v="1"/>
    <n v="4500"/>
  </r>
  <r>
    <x v="2"/>
    <x v="24"/>
    <s v="舒尔UR4D+接收机"/>
    <s v="SHURE UR4D+ Dual channel diversity receiver "/>
    <x v="2"/>
    <s v="套"/>
    <n v="400"/>
    <n v="6"/>
    <n v="2400"/>
  </r>
  <r>
    <x v="2"/>
    <x v="24"/>
    <s v="无线手持式话筒 "/>
    <s v="SHURE UR2/Beta 58A  Wireless Hand-hold Mic    Wireless Hand-hold Mic  "/>
    <x v="2"/>
    <s v="个"/>
    <n v="200"/>
    <n v="8"/>
    <n v="1600"/>
  </r>
  <r>
    <x v="2"/>
    <x v="24"/>
    <s v="有线对讲系统主机"/>
    <s v="PRDUCTION  INTERCOM  MS-200  Master  Station  "/>
    <x v="2"/>
    <s v="组"/>
    <n v="1500"/>
    <n v="1"/>
    <n v="1500"/>
  </r>
  <r>
    <x v="2"/>
    <x v="24"/>
    <s v="有线对讲系统接收点"/>
    <s v="PRDUCTION INTERCOM  Receiver  "/>
    <x v="2"/>
    <s v="个"/>
    <n v="150"/>
    <n v="8"/>
    <n v="1200"/>
  </r>
  <r>
    <x v="2"/>
    <x v="24"/>
    <s v="无线对讲系统基站"/>
    <s v="CLEARCOM  Master Station  "/>
    <x v="2"/>
    <s v="组"/>
    <n v="1500"/>
    <n v="1"/>
    <n v="1500"/>
  </r>
  <r>
    <x v="2"/>
    <x v="24"/>
    <s v="无线对讲系统接收点"/>
    <s v="CLEARCOM   Receiver  "/>
    <x v="2"/>
    <s v="个"/>
    <n v="500"/>
    <n v="6"/>
    <n v="3000"/>
  </r>
  <r>
    <x v="2"/>
    <x v="24"/>
    <s v="DI盒"/>
    <s v="RADIAL Pro48 Active DI Box  "/>
    <x v="2"/>
    <s v="个"/>
    <n v="300"/>
    <n v="4"/>
    <n v="1200"/>
  </r>
  <r>
    <x v="2"/>
    <x v="23"/>
    <s v="图案电脑灯（切片）"/>
    <s v="Moving lights,1500w Spot-Performance "/>
    <x v="1"/>
    <s v="只"/>
    <n v="350"/>
    <n v="28"/>
    <n v="9800"/>
  </r>
  <r>
    <x v="2"/>
    <x v="23"/>
    <s v="光束电脑灯"/>
    <s v="JOLLY X-15R-Beam "/>
    <x v="1"/>
    <s v="只"/>
    <n v="350"/>
    <n v="35"/>
    <n v="12250"/>
  </r>
  <r>
    <x v="2"/>
    <x v="23"/>
    <s v="LED变色灯"/>
    <s v="TERBLY  OVAL  48D  Light  "/>
    <x v="1"/>
    <s v="只"/>
    <n v="150"/>
    <n v="40"/>
    <n v="6000"/>
  </r>
  <r>
    <x v="2"/>
    <x v="23"/>
    <s v="灯光版块"/>
    <s v="EXPLORER Ovation LED Moving Heads Light"/>
    <x v="1"/>
    <s v="只"/>
    <n v="400"/>
    <n v="30"/>
    <n v="12000"/>
  </r>
  <r>
    <x v="2"/>
    <x v="23"/>
    <s v="四头灯"/>
    <s v="4  Bulb  Flood  Light  "/>
    <x v="1"/>
    <s v="只"/>
    <n v="200"/>
    <n v="8"/>
    <n v="1600"/>
  </r>
  <r>
    <x v="2"/>
    <x v="23"/>
    <s v=" 编程"/>
    <s v="Programming"/>
    <x v="1"/>
    <s v="项"/>
    <n v="10000"/>
    <n v="1"/>
    <n v="10000"/>
  </r>
  <r>
    <x v="2"/>
    <x v="23"/>
    <s v="雾机"/>
    <s v="Fog Machine "/>
    <x v="1"/>
    <s v="台"/>
    <n v="800"/>
    <n v="2"/>
    <n v="1600"/>
  </r>
  <r>
    <x v="2"/>
    <x v="23"/>
    <s v="调光台"/>
    <s v="MA  grandMA2  Light  Console  "/>
    <x v="1"/>
    <s v="台"/>
    <n v="8000"/>
    <n v="1"/>
    <n v="8000"/>
  </r>
  <r>
    <x v="2"/>
    <x v="23"/>
    <s v="网络信号处理器"/>
    <s v="MA grandMA NSP "/>
    <x v="1"/>
    <s v="套"/>
    <n v="8000"/>
    <n v="1"/>
    <n v="8000"/>
  </r>
  <r>
    <x v="2"/>
    <x v="23"/>
    <s v="信号放大器"/>
    <s v="Lighting DA "/>
    <x v="1"/>
    <s v="台"/>
    <n v="150"/>
    <n v="6"/>
    <n v="900"/>
  </r>
  <r>
    <x v="2"/>
    <x v="23"/>
    <s v="Truss  灯光架 "/>
    <s v="33米一组，分布在场地两侧和入口处，每组33米"/>
    <x v="1"/>
    <s v="米"/>
    <n v="80"/>
    <n v="99"/>
    <n v="7920"/>
  </r>
  <r>
    <x v="2"/>
    <x v="23"/>
    <s v="追光灯     "/>
    <s v="AURORA  HMI-2500  Follow Spot "/>
    <x v="1"/>
    <s v="只"/>
    <n v="800"/>
    <n v="2"/>
    <n v="1600"/>
  </r>
  <r>
    <x v="2"/>
    <x v="23"/>
    <s v="手动葫芦(1吨,15米)"/>
    <s v="XIONGYING  HSZ-80B  Manual Hoist  "/>
    <x v="1"/>
    <s v="个"/>
    <n v="200"/>
    <n v="10"/>
    <n v="2000"/>
  </r>
  <r>
    <x v="2"/>
    <x v="23"/>
    <s v="配电箱(三相,200A)"/>
    <s v="Power  Distributor  Cabinet  "/>
    <x v="1"/>
    <s v="个"/>
    <n v="2000"/>
    <n v="3"/>
    <n v="6000"/>
  </r>
  <r>
    <x v="2"/>
    <x v="23"/>
    <s v="logo灯片"/>
    <s v="施维雅logo"/>
    <x v="1"/>
    <s v="个"/>
    <n v="120"/>
    <n v="6"/>
    <n v="720"/>
  </r>
  <r>
    <x v="2"/>
    <x v="23"/>
    <s v="图案电脑灯（切片）"/>
    <s v="Moving lights,1500w Spot-Performance "/>
    <x v="2"/>
    <s v="只"/>
    <n v="350"/>
    <n v="28"/>
    <n v="9800"/>
  </r>
  <r>
    <x v="2"/>
    <x v="23"/>
    <s v="光束电脑灯"/>
    <s v="JOLLY X-15R-Beam "/>
    <x v="2"/>
    <s v="只"/>
    <n v="350"/>
    <n v="35"/>
    <n v="12250"/>
  </r>
  <r>
    <x v="2"/>
    <x v="23"/>
    <s v="LED变色灯"/>
    <s v="TERBLY  OVAL  48D  Light  "/>
    <x v="2"/>
    <s v="只"/>
    <n v="150"/>
    <n v="40"/>
    <n v="6000"/>
  </r>
  <r>
    <x v="2"/>
    <x v="23"/>
    <s v="灯光版块"/>
    <s v="EXPLORER Ovation LED Moving Heads Light"/>
    <x v="2"/>
    <s v="只"/>
    <n v="400"/>
    <n v="30"/>
    <n v="12000"/>
  </r>
  <r>
    <x v="2"/>
    <x v="23"/>
    <s v="四头灯"/>
    <s v="4  Bulb  Flood  Light  "/>
    <x v="2"/>
    <s v="只"/>
    <n v="200"/>
    <n v="8"/>
    <n v="1600"/>
  </r>
  <r>
    <x v="2"/>
    <x v="23"/>
    <s v=" 编程"/>
    <s v="Programming"/>
    <x v="2"/>
    <s v="项"/>
    <n v="10000"/>
    <n v="1"/>
    <n v="10000"/>
  </r>
  <r>
    <x v="2"/>
    <x v="23"/>
    <s v="雾机"/>
    <s v="Fog Machine "/>
    <x v="2"/>
    <s v="台"/>
    <n v="800"/>
    <n v="2"/>
    <n v="1600"/>
  </r>
  <r>
    <x v="2"/>
    <x v="23"/>
    <s v="调光台"/>
    <s v="MA  grandMA2  Light  Console  "/>
    <x v="2"/>
    <s v="台"/>
    <n v="8000"/>
    <n v="1"/>
    <n v="8000"/>
  </r>
  <r>
    <x v="2"/>
    <x v="23"/>
    <s v="网络信号处理器"/>
    <s v="MA grandMA NSP "/>
    <x v="2"/>
    <s v="套"/>
    <n v="8000"/>
    <n v="1"/>
    <n v="8000"/>
  </r>
  <r>
    <x v="2"/>
    <x v="23"/>
    <s v="信号放大器"/>
    <s v="Lighting DA "/>
    <x v="2"/>
    <s v="台"/>
    <n v="150"/>
    <n v="6"/>
    <n v="900"/>
  </r>
  <r>
    <x v="2"/>
    <x v="23"/>
    <s v="Truss  灯光架 "/>
    <s v="33米一组，分布在场地两侧和入口处，每组33米"/>
    <x v="2"/>
    <s v="米"/>
    <n v="80"/>
    <n v="99"/>
    <n v="7920"/>
  </r>
  <r>
    <x v="2"/>
    <x v="23"/>
    <s v="追光灯     "/>
    <s v="AURORA  HMI-2500  Follow Spot "/>
    <x v="2"/>
    <s v="只"/>
    <n v="800"/>
    <n v="2"/>
    <n v="1600"/>
  </r>
  <r>
    <x v="2"/>
    <x v="23"/>
    <s v="手动葫芦(1吨,15米)"/>
    <s v="XIONGYING  HSZ-80B  Manual Hoist  "/>
    <x v="2"/>
    <s v="个"/>
    <n v="200"/>
    <n v="10"/>
    <n v="2000"/>
  </r>
  <r>
    <x v="2"/>
    <x v="23"/>
    <s v="配电箱(三相,200A)"/>
    <s v="Power  Distributor  Cabinet  "/>
    <x v="2"/>
    <s v="个"/>
    <n v="2000"/>
    <n v="3"/>
    <n v="6000"/>
  </r>
  <r>
    <x v="2"/>
    <x v="23"/>
    <s v="logo灯片"/>
    <s v="施维雅logo"/>
    <x v="2"/>
    <s v="个"/>
    <n v="120"/>
    <n v="6"/>
    <n v="720"/>
  </r>
  <r>
    <x v="2"/>
    <x v="25"/>
    <s v="电子工程师"/>
    <s v="2人/天5天"/>
    <x v="3"/>
    <s v="人次"/>
    <n v="500"/>
    <n v="10"/>
    <n v="5000"/>
  </r>
  <r>
    <x v="2"/>
    <x v="25"/>
    <s v="音频工程师"/>
    <s v="2人/天5天"/>
    <x v="3"/>
    <s v="人次"/>
    <n v="500"/>
    <n v="10"/>
    <n v="5000"/>
  </r>
  <r>
    <x v="2"/>
    <x v="25"/>
    <s v="灯光工程师"/>
    <s v="2人/天5天"/>
    <x v="3"/>
    <s v="人次"/>
    <n v="500"/>
    <n v="10"/>
    <n v="5000"/>
  </r>
  <r>
    <x v="2"/>
    <x v="25"/>
    <s v="其它技术人员"/>
    <s v="20人/天4天"/>
    <x v="3"/>
    <s v="人次"/>
    <n v="300"/>
    <n v="80"/>
    <n v="24000"/>
  </r>
  <r>
    <x v="2"/>
    <x v="26"/>
    <s v="AV部分人员交通"/>
    <s v="北京-福州（6人往返）"/>
    <x v="3"/>
    <s v="人"/>
    <n v="1500"/>
    <n v="12"/>
    <n v="18000"/>
  </r>
  <r>
    <x v="2"/>
    <x v="26"/>
    <s v="AV部分人员交通"/>
    <s v="厦门-福州（20人往返）"/>
    <x v="3"/>
    <s v="人"/>
    <n v="200"/>
    <n v="40"/>
    <n v="8000"/>
  </r>
  <r>
    <x v="2"/>
    <x v="27"/>
    <s v="物料往返运输"/>
    <s v="1辆往返2趟；北京-福州（运送滑轨）"/>
    <x v="3"/>
    <s v="趟"/>
    <n v="7000"/>
    <n v="2"/>
    <n v="14000"/>
  </r>
  <r>
    <x v="2"/>
    <x v="27"/>
    <s v="物料往返运输"/>
    <s v="2辆往返2趟；厦门-福州"/>
    <x v="3"/>
    <s v="趟"/>
    <n v="3000"/>
    <n v="4"/>
    <n v="12000"/>
  </r>
  <r>
    <x v="3"/>
    <x v="28"/>
    <s v="晚宴道具预留费用"/>
    <s v="气氛道具；荧光手环*2000+荧光棒*2000，星球大战道具"/>
    <x v="2"/>
    <s v="项"/>
    <n v="10000"/>
    <n v="1"/>
    <n v="10000"/>
  </r>
  <r>
    <x v="3"/>
    <x v="28"/>
    <s v="晚宴道具预留费用"/>
    <s v="服装费用（星际大战）"/>
    <x v="2"/>
    <s v="项"/>
    <n v="2500"/>
    <n v="2"/>
    <n v="5000"/>
  </r>
  <r>
    <x v="3"/>
    <x v="28"/>
    <s v="足球赛篮球赛道具"/>
    <s v="足球*5个+分组背心"/>
    <x v="4"/>
    <s v="个"/>
    <n v="2000"/>
    <n v="1"/>
    <n v="2000"/>
  </r>
  <r>
    <x v="3"/>
    <x v="29"/>
    <s v="音箱运费"/>
    <s v="3个音箱"/>
    <x v="4"/>
    <s v="个"/>
    <n v="500"/>
    <n v="1"/>
    <n v="500"/>
  </r>
  <r>
    <x v="4"/>
    <x v="30"/>
    <s v="晚宴DJ"/>
    <s v="DJ"/>
    <x v="2"/>
    <s v="人/天"/>
    <n v="8000"/>
    <n v="1"/>
    <n v="8000"/>
  </r>
  <r>
    <x v="4"/>
    <x v="30"/>
    <s v="晚宴开场舞蹈"/>
    <s v="星际大战舞蹈演员*8人（包含编舞）"/>
    <x v="2"/>
    <s v="人/天"/>
    <n v="3500"/>
    <n v="8"/>
    <n v="28000"/>
  </r>
  <r>
    <x v="4"/>
    <x v="30"/>
    <s v="裁判"/>
    <s v="篮球赛裁判（1个主裁1个记分员*2）"/>
    <x v="4"/>
    <s v="人/天"/>
    <n v="1500"/>
    <n v="4"/>
    <n v="6000"/>
  </r>
  <r>
    <x v="4"/>
    <x v="30"/>
    <s v="裁判"/>
    <s v="足球赛裁判（1个主裁个边裁*2）"/>
    <x v="4"/>
    <s v="人/天"/>
    <n v="1500"/>
    <n v="8"/>
    <n v="12000"/>
  </r>
  <r>
    <x v="4"/>
    <x v="30"/>
    <s v="资深摄像师"/>
    <s v="1人"/>
    <x v="1"/>
    <s v="人/天"/>
    <n v="5000"/>
    <n v="1"/>
    <n v="5000"/>
  </r>
  <r>
    <x v="4"/>
    <x v="30"/>
    <s v="摄影师"/>
    <s v="3人"/>
    <x v="1"/>
    <s v="人/天"/>
    <n v="5000"/>
    <n v="3"/>
    <n v="15000"/>
  </r>
  <r>
    <x v="4"/>
    <x v="30"/>
    <s v="摄像师"/>
    <s v="2人；足球赛、篮球赛各1人"/>
    <x v="4"/>
    <s v="人/天"/>
    <n v="3000"/>
    <n v="2"/>
    <n v="6000"/>
  </r>
  <r>
    <x v="4"/>
    <x v="30"/>
    <s v="摄影师"/>
    <s v="2人；足球赛、篮球赛各1人"/>
    <x v="4"/>
    <s v="人/天"/>
    <n v="5000"/>
    <n v="2"/>
    <n v="10000"/>
  </r>
  <r>
    <x v="4"/>
    <x v="30"/>
    <s v="资深摄像师"/>
    <s v="1人"/>
    <x v="2"/>
    <s v="人/天"/>
    <n v="5000"/>
    <n v="1"/>
    <n v="5000"/>
  </r>
  <r>
    <x v="4"/>
    <x v="30"/>
    <s v="摄影师"/>
    <s v="3人"/>
    <x v="2"/>
    <s v="人/天"/>
    <n v="5000"/>
    <n v="3"/>
    <n v="15000"/>
  </r>
  <r>
    <x v="4"/>
    <x v="30"/>
    <s v="摇臂"/>
    <s v="大会2个、晚宴2个"/>
    <x v="3"/>
    <s v="人/天"/>
    <n v="8000"/>
    <n v="4"/>
    <n v="32000"/>
  </r>
  <r>
    <x v="4"/>
    <x v="30"/>
    <s v="云摄影"/>
    <s v="微信实时上传（含设备及修图）"/>
    <x v="3"/>
    <s v="场"/>
    <n v="2500"/>
    <n v="4"/>
    <n v="10000"/>
  </r>
  <r>
    <x v="4"/>
    <x v="30"/>
    <s v="导播"/>
    <s v="导播"/>
    <x v="1"/>
    <s v="人/天"/>
    <n v="6000"/>
    <n v="1"/>
    <n v="6000"/>
  </r>
  <r>
    <x v="4"/>
    <x v="30"/>
    <s v="导播"/>
    <s v="导播"/>
    <x v="2"/>
    <s v="人/天"/>
    <n v="6000"/>
    <n v="1"/>
    <n v="6000"/>
  </r>
  <r>
    <x v="4"/>
    <x v="30"/>
    <s v="导播系统"/>
    <s v="导播台+监视器+2套录机+通话系统+配套线材等"/>
    <x v="1"/>
    <s v="套/天"/>
    <n v="5000"/>
    <n v="1"/>
    <n v="5000"/>
  </r>
  <r>
    <x v="4"/>
    <x v="30"/>
    <s v="导播系统"/>
    <s v="导播台+监视器+2套录机+通话系统+配套线材等"/>
    <x v="2"/>
    <s v="套/天"/>
    <n v="5000"/>
    <n v="1"/>
    <n v="5000"/>
  </r>
  <r>
    <x v="4"/>
    <x v="30"/>
    <s v="客户总监"/>
    <s v="此项收费适用于活动和项目执行中的人工费用，包括沟通，咨询及现场支持，不适用于创意、设计以及医学支持类工作*2人*6天"/>
    <x v="3"/>
    <s v="人/天"/>
    <n v="1000"/>
    <n v="12"/>
    <n v="12000"/>
  </r>
  <r>
    <x v="4"/>
    <x v="30"/>
    <s v="客户经理"/>
    <s v="活动把控*2人*6天"/>
    <x v="3"/>
    <s v="人/天"/>
    <n v="800"/>
    <n v="12"/>
    <n v="9600"/>
  </r>
  <r>
    <x v="4"/>
    <x v="30"/>
    <s v="客户主管"/>
    <s v="细节沟通及实施*2人*6天"/>
    <x v="3"/>
    <s v="人/天"/>
    <n v="500"/>
    <n v="12"/>
    <n v="6000"/>
  </r>
  <r>
    <x v="4"/>
    <x v="30"/>
    <s v="项目经理"/>
    <s v="各环节把控*2人*6天"/>
    <x v="3"/>
    <s v="人/天"/>
    <n v="500"/>
    <n v="12"/>
    <n v="6000"/>
  </r>
  <r>
    <x v="4"/>
    <x v="30"/>
    <s v="活动现场支持"/>
    <s v="辅助活动环节*6人*2天"/>
    <x v="3"/>
    <s v="人/天"/>
    <n v="500"/>
    <n v="12"/>
    <n v="6000"/>
  </r>
  <r>
    <x v="5"/>
    <x v="31"/>
    <s v="交通+食宿"/>
    <s v="Keynote设计师；福州往返差旅"/>
    <x v="1"/>
    <s v="人"/>
    <n v="2000"/>
    <n v="2"/>
    <n v="4000"/>
  </r>
  <r>
    <x v="5"/>
    <x v="31"/>
    <s v="前期考察"/>
    <s v="前期踩点测量等"/>
    <x v="3"/>
    <s v="人"/>
    <n v="2000"/>
    <n v="2"/>
    <n v="4000"/>
  </r>
  <r>
    <x v="5"/>
    <x v="31"/>
    <s v="交通费"/>
    <s v="8位工作人员；北京-福州往返机票"/>
    <x v="3"/>
    <s v="人/天"/>
    <n v="1500"/>
    <n v="16"/>
    <n v="24000"/>
  </r>
  <r>
    <x v="5"/>
    <x v="31"/>
    <s v="住宿费"/>
    <s v="4间工作人员5晚住宿"/>
    <x v="3"/>
    <s v="人/天"/>
    <n v="500"/>
    <n v="20"/>
    <n v="10000"/>
  </r>
  <r>
    <x v="5"/>
    <x v="31"/>
    <s v="餐费+当地交通费+通讯费"/>
    <s v="8位工作人员*6天"/>
    <x v="3"/>
    <s v="人/天"/>
    <n v="200"/>
    <n v="48"/>
    <n v="9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数据透视表1" cacheId="30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A3:C14" firstHeaderRow="2" firstDataRow="2" firstDataCol="2"/>
  <pivotFields count="13">
    <pivotField axis="axisRow" compact="0" outline="0" showAll="0">
      <items count="7">
        <item x="5"/>
        <item x="2"/>
        <item x="3"/>
        <item x="4"/>
        <item x="1"/>
        <item x="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6">
        <item x="3"/>
        <item x="5"/>
        <item x="1"/>
        <item x="0"/>
        <item x="2"/>
        <item x="4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3"/>
    <field x="0"/>
  </rowFields>
  <rowItems count="10">
    <i>
      <x/>
      <x v="5"/>
    </i>
    <i>
      <x v="1"/>
      <x v="3"/>
    </i>
    <i>
      <x v="2"/>
      <x v="5"/>
    </i>
    <i>
      <x v="3"/>
      <x v="5"/>
    </i>
    <i>
      <x v="4"/>
      <x v="5"/>
    </i>
    <i>
      <x v="5"/>
      <x/>
    </i>
    <i r="1">
      <x v="1"/>
    </i>
    <i r="1">
      <x v="2"/>
    </i>
    <i r="1">
      <x v="4"/>
    </i>
    <i t="grand">
      <x/>
    </i>
  </rowItems>
  <colItems count="1">
    <i/>
  </colItems>
  <dataFields count="1">
    <dataField name="求和项:总价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4" cacheId="31" applyNumberFormats="0" applyBorderFormats="0" applyFontFormats="0" applyPatternFormats="0" applyAlignmentFormats="0" applyWidthHeightFormats="1" dataCaption="值" updatedVersion="5" minRefreshableVersion="3" useAutoFormatting="1" createdVersion="5" indent="0" outline="1" outlineData="1" multipleFieldFilters="0">
  <location ref="L3:M12" firstHeaderRow="1" firstDataRow="1" firstDataCol="1"/>
  <pivotFields count="9">
    <pivotField axis="axisRow" showAll="0">
      <items count="9">
        <item x="0"/>
        <item x="6"/>
        <item x="4"/>
        <item x="3"/>
        <item x="5"/>
        <item x="2"/>
        <item x="1"/>
        <item x="7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求和项:总价_x000a_Subtot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3" cacheId="32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F3:I47" firstHeaderRow="2" firstDataRow="2" firstDataCol="3"/>
  <pivotFields count="9">
    <pivotField axis="axisRow" compact="0" outline="0" showAll="0" defaultSubtotal="0">
      <items count="6">
        <item x="2"/>
        <item x="5"/>
        <item x="1"/>
        <item x="4"/>
        <item x="0"/>
        <item x="3"/>
      </items>
    </pivotField>
    <pivotField axis="axisRow" compact="0" outline="0" showAll="0">
      <items count="33">
        <item x="31"/>
        <item x="15"/>
        <item x="23"/>
        <item x="0"/>
        <item x="30"/>
        <item x="22"/>
        <item x="16"/>
        <item x="24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7"/>
        <item x="18"/>
        <item x="19"/>
        <item x="20"/>
        <item x="21"/>
        <item x="25"/>
        <item x="26"/>
        <item x="27"/>
        <item x="28"/>
        <item x="29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5">
        <item x="4"/>
        <item x="0"/>
        <item x="1"/>
        <item x="2"/>
        <item x="3"/>
      </items>
    </pivotField>
    <pivotField compact="0" outline="0" showAll="0"/>
    <pivotField compact="0" outline="0" showAll="0"/>
    <pivotField compact="0" outline="0" showAll="0"/>
    <pivotField dataField="1" compact="0" outline="0" showAll="0"/>
  </pivotFields>
  <rowFields count="3">
    <field x="4"/>
    <field x="0"/>
    <field x="1"/>
  </rowFields>
  <rowItems count="43">
    <i>
      <x/>
      <x v="3"/>
      <x v="4"/>
    </i>
    <i r="1">
      <x v="4"/>
      <x v="23"/>
    </i>
    <i r="1">
      <x v="5"/>
      <x v="30"/>
    </i>
    <i r="2">
      <x v="31"/>
    </i>
    <i>
      <x v="1"/>
      <x v="4"/>
      <x v="3"/>
    </i>
    <i>
      <x v="2"/>
      <x/>
      <x v="2"/>
    </i>
    <i r="2">
      <x v="5"/>
    </i>
    <i r="2">
      <x v="7"/>
    </i>
    <i r="1">
      <x v="1"/>
      <x/>
    </i>
    <i r="1">
      <x v="2"/>
      <x v="1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3"/>
      <x v="4"/>
    </i>
    <i r="1">
      <x v="4"/>
      <x v="6"/>
    </i>
    <i r="2">
      <x v="22"/>
    </i>
    <i r="2">
      <x v="24"/>
    </i>
    <i r="2">
      <x v="26"/>
    </i>
    <i>
      <x v="3"/>
      <x/>
      <x v="2"/>
    </i>
    <i r="2">
      <x v="5"/>
    </i>
    <i r="2">
      <x v="7"/>
    </i>
    <i r="1">
      <x v="2"/>
      <x v="1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1">
      <x v="3"/>
      <x v="4"/>
    </i>
    <i r="1">
      <x v="5"/>
      <x v="30"/>
    </i>
    <i>
      <x v="4"/>
      <x/>
      <x v="27"/>
    </i>
    <i r="2">
      <x v="28"/>
    </i>
    <i r="2">
      <x v="29"/>
    </i>
    <i r="1">
      <x v="1"/>
      <x/>
    </i>
    <i r="1">
      <x v="2"/>
      <x v="1"/>
    </i>
    <i r="1">
      <x v="3"/>
      <x v="4"/>
    </i>
    <i r="1">
      <x v="4"/>
      <x v="25"/>
    </i>
    <i t="grand">
      <x/>
    </i>
  </rowItems>
  <colItems count="1">
    <i/>
  </colItems>
  <dataFields count="1">
    <dataField name="求和项:总价" fld="8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view="pageBreakPreview" zoomScale="110" zoomScaleNormal="110" zoomScaleSheetLayoutView="100" zoomScalePageLayoutView="110" workbookViewId="0">
      <selection activeCell="C19" sqref="C19"/>
    </sheetView>
  </sheetViews>
  <sheetFormatPr baseColWidth="10" defaultColWidth="8.7109375" defaultRowHeight="16" x14ac:dyDescent="0"/>
  <cols>
    <col min="1" max="1" width="9.85546875" style="11" customWidth="1"/>
    <col min="2" max="2" width="11.42578125" style="11" customWidth="1"/>
    <col min="3" max="3" width="44.5703125" style="11" customWidth="1"/>
    <col min="4" max="4" width="39.28515625" style="11" customWidth="1"/>
    <col min="5" max="5" width="14.85546875" style="11" bestFit="1" customWidth="1"/>
    <col min="6" max="16384" width="8.7109375" style="11"/>
  </cols>
  <sheetData>
    <row r="1" spans="1:5" ht="45.75" customHeight="1">
      <c r="A1" s="32" t="s">
        <v>158</v>
      </c>
      <c r="B1" s="32"/>
      <c r="C1" s="32"/>
      <c r="D1" s="32"/>
    </row>
    <row r="2" spans="1:5">
      <c r="A2" s="19" t="s">
        <v>159</v>
      </c>
      <c r="B2" s="34" t="s">
        <v>190</v>
      </c>
      <c r="C2" s="34"/>
      <c r="D2" s="12"/>
    </row>
    <row r="3" spans="1:5">
      <c r="A3" s="12" t="s">
        <v>160</v>
      </c>
      <c r="B3" s="36" t="s">
        <v>191</v>
      </c>
      <c r="C3" s="36"/>
      <c r="D3" s="12"/>
    </row>
    <row r="4" spans="1:5">
      <c r="A4" s="12" t="s">
        <v>161</v>
      </c>
      <c r="B4" s="35">
        <v>43752</v>
      </c>
      <c r="C4" s="36"/>
      <c r="D4" s="12"/>
    </row>
    <row r="5" spans="1:5">
      <c r="A5" s="12" t="s">
        <v>162</v>
      </c>
      <c r="B5" s="36" t="s">
        <v>192</v>
      </c>
      <c r="C5" s="36"/>
      <c r="D5" s="12"/>
    </row>
    <row r="6" spans="1:5">
      <c r="A6" s="12" t="s">
        <v>163</v>
      </c>
      <c r="B6" s="36" t="s">
        <v>165</v>
      </c>
      <c r="C6" s="36"/>
      <c r="D6" s="12"/>
    </row>
    <row r="7" spans="1:5">
      <c r="A7" s="12" t="s">
        <v>164</v>
      </c>
      <c r="B7" s="36">
        <v>18611245739</v>
      </c>
      <c r="C7" s="36"/>
      <c r="D7" s="12"/>
    </row>
    <row r="8" spans="1:5" ht="36" customHeight="1">
      <c r="A8" s="12"/>
      <c r="B8" s="12"/>
      <c r="C8" s="12"/>
      <c r="D8" s="12"/>
    </row>
    <row r="9" spans="1:5" ht="30" customHeight="1">
      <c r="A9" s="20" t="s">
        <v>101</v>
      </c>
      <c r="B9" s="33" t="s">
        <v>102</v>
      </c>
      <c r="C9" s="33"/>
      <c r="D9" s="20" t="s">
        <v>157</v>
      </c>
    </row>
    <row r="10" spans="1:5" ht="20.25" customHeight="1">
      <c r="A10" s="13" t="s">
        <v>180</v>
      </c>
      <c r="B10" s="37" t="s">
        <v>182</v>
      </c>
      <c r="C10" s="37"/>
      <c r="D10" s="22">
        <f>报价明细!I10</f>
        <v>64000</v>
      </c>
      <c r="E10" s="16"/>
    </row>
    <row r="11" spans="1:5" ht="20.25" customHeight="1">
      <c r="A11" s="13" t="s">
        <v>181</v>
      </c>
      <c r="B11" s="37" t="s">
        <v>321</v>
      </c>
      <c r="C11" s="37"/>
      <c r="D11" s="22">
        <f>报价明细!I226</f>
        <v>1941688.75</v>
      </c>
      <c r="E11" s="16"/>
    </row>
    <row r="12" spans="1:5">
      <c r="A12" s="13" t="s">
        <v>186</v>
      </c>
      <c r="B12" s="39" t="s">
        <v>185</v>
      </c>
      <c r="C12" s="40"/>
      <c r="D12" s="22">
        <f>报价明细!I266</f>
        <v>235750</v>
      </c>
      <c r="E12" s="26"/>
    </row>
    <row r="13" spans="1:5" ht="29" customHeight="1">
      <c r="A13" s="14"/>
      <c r="B13" s="25" t="s">
        <v>187</v>
      </c>
      <c r="C13" s="25"/>
      <c r="D13" s="21">
        <f>SUM(D9:D12)</f>
        <v>2241438.75</v>
      </c>
      <c r="E13" s="26"/>
    </row>
    <row r="14" spans="1:5" ht="25.25" customHeight="1">
      <c r="A14" s="24" t="s">
        <v>188</v>
      </c>
      <c r="B14" s="24"/>
      <c r="C14" s="24"/>
      <c r="D14" s="23">
        <f>D13*0.06</f>
        <v>134486.32499999998</v>
      </c>
    </row>
    <row r="15" spans="1:5" ht="25.25" customHeight="1">
      <c r="A15" s="38" t="s">
        <v>189</v>
      </c>
      <c r="B15" s="38"/>
      <c r="C15" s="38" t="s">
        <v>0</v>
      </c>
      <c r="D15" s="23">
        <f>D13+D14</f>
        <v>2375925.0750000002</v>
      </c>
    </row>
    <row r="16" spans="1:5">
      <c r="A16" s="10"/>
      <c r="B16" s="10"/>
      <c r="C16" s="10"/>
      <c r="D16" s="10"/>
    </row>
    <row r="17" spans="1:4">
      <c r="A17" s="10"/>
      <c r="B17" s="10"/>
      <c r="C17" s="10"/>
      <c r="D17" s="10"/>
    </row>
    <row r="18" spans="1:4">
      <c r="A18" s="15"/>
      <c r="B18" s="12"/>
      <c r="C18" s="12"/>
      <c r="D18" s="12"/>
    </row>
    <row r="19" spans="1:4">
      <c r="A19" s="12"/>
      <c r="B19" s="12"/>
      <c r="C19" s="12"/>
      <c r="D19" s="12"/>
    </row>
    <row r="20" spans="1:4">
      <c r="A20" s="12"/>
      <c r="B20" s="12"/>
      <c r="C20" s="12"/>
      <c r="D20" s="12"/>
    </row>
    <row r="21" spans="1:4">
      <c r="A21" s="12"/>
      <c r="B21" s="12"/>
      <c r="C21" s="12"/>
      <c r="D21" s="12"/>
    </row>
    <row r="22" spans="1:4">
      <c r="A22" s="12"/>
      <c r="B22" s="12"/>
      <c r="C22" s="12"/>
      <c r="D22" s="12"/>
    </row>
    <row r="23" spans="1:4">
      <c r="A23" s="12"/>
      <c r="B23" s="12"/>
      <c r="C23" s="12"/>
      <c r="D23" s="12"/>
    </row>
    <row r="24" spans="1:4">
      <c r="A24" s="12"/>
      <c r="B24" s="12"/>
      <c r="C24" s="12"/>
      <c r="D24" s="12"/>
    </row>
  </sheetData>
  <mergeCells count="12">
    <mergeCell ref="B10:C10"/>
    <mergeCell ref="A15:C15"/>
    <mergeCell ref="B11:C11"/>
    <mergeCell ref="B12:C12"/>
    <mergeCell ref="A1:D1"/>
    <mergeCell ref="B9:C9"/>
    <mergeCell ref="B2:C2"/>
    <mergeCell ref="B4:C4"/>
    <mergeCell ref="B5:C5"/>
    <mergeCell ref="B7:C7"/>
    <mergeCell ref="B6:C6"/>
    <mergeCell ref="B3:C3"/>
  </mergeCells>
  <phoneticPr fontId="3" type="noConversion"/>
  <pageMargins left="0.71" right="0.71" top="0.75000000000000011" bottom="0.75000000000000011" header="0.31" footer="0.31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7"/>
  <sheetViews>
    <sheetView topLeftCell="B4" workbookViewId="0">
      <selection activeCell="J23" sqref="J23"/>
    </sheetView>
  </sheetViews>
  <sheetFormatPr baseColWidth="10" defaultColWidth="8.7109375" defaultRowHeight="12" x14ac:dyDescent="0"/>
  <cols>
    <col min="1" max="1" width="25" customWidth="1"/>
    <col min="2" max="2" width="17" customWidth="1"/>
    <col min="3" max="3" width="10" customWidth="1"/>
    <col min="6" max="6" width="19" customWidth="1"/>
    <col min="7" max="7" width="11" customWidth="1"/>
    <col min="8" max="8" width="22.28515625" customWidth="1"/>
    <col min="9" max="9" width="9.5703125" customWidth="1"/>
    <col min="10" max="10" width="13.85546875" bestFit="1" customWidth="1"/>
    <col min="11" max="11" width="15.85546875" customWidth="1"/>
    <col min="12" max="12" width="23.28515625" customWidth="1"/>
    <col min="13" max="13" width="23" customWidth="1"/>
  </cols>
  <sheetData>
    <row r="2" spans="1:13">
      <c r="A2" s="2" t="s">
        <v>1</v>
      </c>
      <c r="F2" s="2" t="s">
        <v>2</v>
      </c>
      <c r="L2" s="2" t="s">
        <v>3</v>
      </c>
    </row>
    <row r="3" spans="1:13">
      <c r="A3" t="s">
        <v>4</v>
      </c>
      <c r="F3" s="17" t="s">
        <v>4</v>
      </c>
      <c r="L3" t="s">
        <v>5</v>
      </c>
      <c r="M3" t="s">
        <v>6</v>
      </c>
    </row>
    <row r="4" spans="1:13">
      <c r="A4" t="s">
        <v>7</v>
      </c>
      <c r="B4" t="s">
        <v>8</v>
      </c>
      <c r="C4" t="s">
        <v>9</v>
      </c>
      <c r="F4" s="17" t="s">
        <v>7</v>
      </c>
      <c r="G4" s="17" t="s">
        <v>10</v>
      </c>
      <c r="H4" s="17" t="s">
        <v>11</v>
      </c>
      <c r="I4" t="s">
        <v>9</v>
      </c>
      <c r="L4" s="4" t="s">
        <v>12</v>
      </c>
      <c r="M4" s="3">
        <v>0</v>
      </c>
    </row>
    <row r="5" spans="1:13">
      <c r="A5" t="s">
        <v>13</v>
      </c>
      <c r="B5" t="s">
        <v>14</v>
      </c>
      <c r="C5" s="3">
        <v>0</v>
      </c>
      <c r="F5" t="s">
        <v>15</v>
      </c>
      <c r="G5" t="s">
        <v>16</v>
      </c>
      <c r="H5" t="s">
        <v>17</v>
      </c>
      <c r="I5" s="3">
        <v>34000</v>
      </c>
      <c r="J5" s="3"/>
      <c r="L5" s="4" t="s">
        <v>18</v>
      </c>
      <c r="M5" s="3">
        <v>0</v>
      </c>
    </row>
    <row r="6" spans="1:13">
      <c r="A6" t="s">
        <v>19</v>
      </c>
      <c r="B6" t="s">
        <v>20</v>
      </c>
      <c r="C6" s="3">
        <v>0</v>
      </c>
      <c r="G6" t="s">
        <v>42</v>
      </c>
      <c r="H6" t="s">
        <v>141</v>
      </c>
      <c r="I6" s="3">
        <v>1000</v>
      </c>
      <c r="J6" s="3"/>
      <c r="L6" s="4" t="s">
        <v>23</v>
      </c>
      <c r="M6" s="3">
        <v>0</v>
      </c>
    </row>
    <row r="7" spans="1:13">
      <c r="A7" t="s">
        <v>24</v>
      </c>
      <c r="B7" t="s">
        <v>14</v>
      </c>
      <c r="C7" s="3">
        <v>0</v>
      </c>
      <c r="G7" t="s">
        <v>39</v>
      </c>
      <c r="H7" t="s">
        <v>76</v>
      </c>
      <c r="I7" s="3">
        <v>2000</v>
      </c>
      <c r="J7" s="3"/>
      <c r="L7" s="4" t="s">
        <v>26</v>
      </c>
      <c r="M7" s="3">
        <v>0</v>
      </c>
    </row>
    <row r="8" spans="1:13">
      <c r="A8" t="s">
        <v>27</v>
      </c>
      <c r="B8" t="s">
        <v>14</v>
      </c>
      <c r="C8" s="3">
        <v>0</v>
      </c>
      <c r="H8" t="s">
        <v>142</v>
      </c>
      <c r="I8" s="3">
        <v>500</v>
      </c>
      <c r="J8" s="3"/>
      <c r="L8" s="4" t="s">
        <v>29</v>
      </c>
      <c r="M8" s="3">
        <v>0</v>
      </c>
    </row>
    <row r="9" spans="1:13">
      <c r="A9" t="s">
        <v>15</v>
      </c>
      <c r="B9" t="s">
        <v>14</v>
      </c>
      <c r="C9" s="3">
        <v>0</v>
      </c>
      <c r="F9" t="s">
        <v>21</v>
      </c>
      <c r="G9" t="s">
        <v>42</v>
      </c>
      <c r="H9" t="s">
        <v>43</v>
      </c>
      <c r="I9" s="3">
        <v>0</v>
      </c>
      <c r="J9" s="3"/>
      <c r="L9" s="4" t="s">
        <v>31</v>
      </c>
      <c r="M9" s="3">
        <v>0</v>
      </c>
    </row>
    <row r="10" spans="1:13">
      <c r="A10" t="s">
        <v>21</v>
      </c>
      <c r="B10" t="s">
        <v>32</v>
      </c>
      <c r="C10" s="3">
        <v>0</v>
      </c>
      <c r="F10" t="s">
        <v>27</v>
      </c>
      <c r="G10" t="s">
        <v>22</v>
      </c>
      <c r="H10" t="s">
        <v>25</v>
      </c>
      <c r="I10" s="3">
        <v>97990</v>
      </c>
      <c r="J10" s="18">
        <v>145100</v>
      </c>
      <c r="K10" s="18">
        <f>I10-J10</f>
        <v>-47110</v>
      </c>
      <c r="L10" s="4" t="s">
        <v>34</v>
      </c>
      <c r="M10" s="3">
        <v>0</v>
      </c>
    </row>
    <row r="11" spans="1:13">
      <c r="B11" t="s">
        <v>35</v>
      </c>
      <c r="C11" s="3">
        <v>0</v>
      </c>
      <c r="H11" t="s">
        <v>28</v>
      </c>
      <c r="I11" s="3">
        <v>252300</v>
      </c>
      <c r="J11" s="18">
        <v>408600</v>
      </c>
      <c r="K11" s="18">
        <f t="shared" ref="K11:K12" si="0">I11-J11</f>
        <v>-156300</v>
      </c>
      <c r="L11" s="4" t="s">
        <v>37</v>
      </c>
      <c r="M11" s="3">
        <v>0</v>
      </c>
    </row>
    <row r="12" spans="1:13">
      <c r="B12" t="s">
        <v>38</v>
      </c>
      <c r="C12" s="3">
        <v>0</v>
      </c>
      <c r="H12" t="s">
        <v>30</v>
      </c>
      <c r="I12" s="3">
        <v>51200</v>
      </c>
      <c r="J12" s="18">
        <v>60900</v>
      </c>
      <c r="K12" s="18">
        <f t="shared" si="0"/>
        <v>-9700</v>
      </c>
      <c r="L12" s="4" t="s">
        <v>40</v>
      </c>
      <c r="M12" s="3">
        <v>0</v>
      </c>
    </row>
    <row r="13" spans="1:13">
      <c r="B13" t="s">
        <v>41</v>
      </c>
      <c r="C13" s="3">
        <v>0</v>
      </c>
      <c r="G13" t="s">
        <v>33</v>
      </c>
      <c r="H13" t="s">
        <v>33</v>
      </c>
      <c r="I13" s="3">
        <v>4000</v>
      </c>
      <c r="J13" s="3"/>
    </row>
    <row r="14" spans="1:13">
      <c r="A14" t="s">
        <v>40</v>
      </c>
      <c r="C14" s="3">
        <v>0</v>
      </c>
      <c r="G14" t="s">
        <v>36</v>
      </c>
      <c r="H14" t="s">
        <v>36</v>
      </c>
      <c r="I14" s="3">
        <v>48000</v>
      </c>
      <c r="J14" s="18">
        <v>185480</v>
      </c>
      <c r="K14" s="18">
        <f>(I14+I15-J14)</f>
        <v>64972</v>
      </c>
    </row>
    <row r="15" spans="1:13">
      <c r="H15" t="s">
        <v>126</v>
      </c>
      <c r="I15" s="3">
        <v>202452</v>
      </c>
      <c r="J15" s="18"/>
      <c r="K15" s="18"/>
    </row>
    <row r="16" spans="1:13">
      <c r="H16" t="s">
        <v>127</v>
      </c>
      <c r="I16" s="3">
        <v>6300</v>
      </c>
      <c r="J16" s="3"/>
    </row>
    <row r="17" spans="6:11">
      <c r="H17" t="s">
        <v>143</v>
      </c>
      <c r="I17" s="3">
        <v>0</v>
      </c>
      <c r="J17" s="3"/>
    </row>
    <row r="18" spans="6:11">
      <c r="H18" t="s">
        <v>144</v>
      </c>
      <c r="I18" s="3">
        <v>0</v>
      </c>
      <c r="J18" s="3"/>
    </row>
    <row r="19" spans="6:11">
      <c r="H19" t="s">
        <v>145</v>
      </c>
      <c r="I19" s="3">
        <v>15000</v>
      </c>
      <c r="J19" s="3"/>
    </row>
    <row r="20" spans="6:11">
      <c r="H20" t="s">
        <v>146</v>
      </c>
      <c r="I20" s="3">
        <v>5500</v>
      </c>
      <c r="J20" s="3"/>
    </row>
    <row r="21" spans="6:11">
      <c r="H21" t="s">
        <v>128</v>
      </c>
      <c r="I21" s="3">
        <v>2000</v>
      </c>
      <c r="J21" s="3"/>
    </row>
    <row r="22" spans="6:11">
      <c r="G22" t="s">
        <v>16</v>
      </c>
      <c r="H22" t="s">
        <v>17</v>
      </c>
      <c r="I22" s="3">
        <v>31000</v>
      </c>
      <c r="J22" s="18">
        <v>57200</v>
      </c>
      <c r="K22" s="18">
        <f>I22-J22</f>
        <v>-26200</v>
      </c>
    </row>
    <row r="23" spans="6:11">
      <c r="G23" t="s">
        <v>42</v>
      </c>
      <c r="H23" t="s">
        <v>44</v>
      </c>
      <c r="I23" s="3">
        <v>1200</v>
      </c>
      <c r="J23" s="3"/>
    </row>
    <row r="24" spans="6:11">
      <c r="H24" t="s">
        <v>147</v>
      </c>
      <c r="I24" s="3">
        <v>700</v>
      </c>
      <c r="J24" s="3"/>
    </row>
    <row r="25" spans="6:11">
      <c r="H25" t="s">
        <v>47</v>
      </c>
      <c r="I25" s="3">
        <v>8000</v>
      </c>
      <c r="J25" s="3"/>
    </row>
    <row r="26" spans="6:11">
      <c r="H26" t="s">
        <v>148</v>
      </c>
      <c r="I26" s="3">
        <v>12000</v>
      </c>
      <c r="J26" s="3"/>
    </row>
    <row r="27" spans="6:11">
      <c r="F27" t="s">
        <v>24</v>
      </c>
      <c r="G27" t="s">
        <v>22</v>
      </c>
      <c r="H27" t="s">
        <v>25</v>
      </c>
      <c r="I27" s="3">
        <v>88390</v>
      </c>
      <c r="J27" s="3"/>
    </row>
    <row r="28" spans="6:11">
      <c r="H28" t="s">
        <v>28</v>
      </c>
      <c r="I28" s="3">
        <v>212600</v>
      </c>
      <c r="J28" s="18">
        <v>79800</v>
      </c>
      <c r="K28" s="18">
        <f>I28-J28</f>
        <v>132800</v>
      </c>
    </row>
    <row r="29" spans="6:11">
      <c r="H29" t="s">
        <v>30</v>
      </c>
      <c r="I29" s="3">
        <v>47700</v>
      </c>
      <c r="J29" s="18">
        <v>42400</v>
      </c>
      <c r="K29" s="18">
        <f>I29-J29</f>
        <v>5300</v>
      </c>
    </row>
    <row r="30" spans="6:11">
      <c r="G30" t="s">
        <v>36</v>
      </c>
      <c r="H30" t="s">
        <v>36</v>
      </c>
      <c r="I30" s="3">
        <v>12000</v>
      </c>
      <c r="J30" s="3"/>
    </row>
    <row r="31" spans="6:11">
      <c r="H31" t="s">
        <v>149</v>
      </c>
      <c r="I31" s="3">
        <v>10800</v>
      </c>
      <c r="J31" s="3"/>
    </row>
    <row r="32" spans="6:11">
      <c r="H32" t="s">
        <v>21</v>
      </c>
      <c r="I32" s="3">
        <v>238500</v>
      </c>
      <c r="J32" s="3"/>
    </row>
    <row r="33" spans="6:11">
      <c r="H33" t="s">
        <v>150</v>
      </c>
      <c r="I33" s="3">
        <v>10800</v>
      </c>
      <c r="J33" s="3"/>
    </row>
    <row r="34" spans="6:11">
      <c r="H34" t="s">
        <v>151</v>
      </c>
      <c r="I34" s="3">
        <v>10800</v>
      </c>
      <c r="J34" s="3"/>
    </row>
    <row r="35" spans="6:11">
      <c r="H35" t="s">
        <v>152</v>
      </c>
      <c r="I35" s="3">
        <v>10800</v>
      </c>
      <c r="J35" s="3"/>
    </row>
    <row r="36" spans="6:11">
      <c r="H36" t="s">
        <v>153</v>
      </c>
      <c r="I36" s="3">
        <v>10800</v>
      </c>
      <c r="J36" s="3"/>
    </row>
    <row r="37" spans="6:11">
      <c r="H37" t="s">
        <v>154</v>
      </c>
      <c r="I37" s="3">
        <v>10800</v>
      </c>
      <c r="J37" s="3"/>
    </row>
    <row r="38" spans="6:11">
      <c r="G38" t="s">
        <v>16</v>
      </c>
      <c r="H38" t="s">
        <v>17</v>
      </c>
      <c r="I38" s="3">
        <v>67000</v>
      </c>
      <c r="J38" s="3">
        <v>40000</v>
      </c>
      <c r="K38">
        <f>I38-J38</f>
        <v>27000</v>
      </c>
    </row>
    <row r="39" spans="6:11">
      <c r="G39" t="s">
        <v>39</v>
      </c>
      <c r="H39" t="s">
        <v>76</v>
      </c>
      <c r="I39" s="3">
        <v>15000</v>
      </c>
      <c r="J39" s="3"/>
    </row>
    <row r="40" spans="6:11">
      <c r="F40" t="s">
        <v>19</v>
      </c>
      <c r="G40" t="s">
        <v>22</v>
      </c>
      <c r="H40" t="s">
        <v>155</v>
      </c>
      <c r="I40" s="3">
        <v>39000</v>
      </c>
      <c r="J40" s="3"/>
      <c r="K40">
        <f>I40</f>
        <v>39000</v>
      </c>
    </row>
    <row r="41" spans="6:11">
      <c r="H41" t="s">
        <v>70</v>
      </c>
      <c r="I41" s="3">
        <v>26000</v>
      </c>
      <c r="K41">
        <f t="shared" ref="K41:K42" si="1">I41</f>
        <v>26000</v>
      </c>
    </row>
    <row r="42" spans="6:11">
      <c r="H42" t="s">
        <v>72</v>
      </c>
      <c r="I42" s="3">
        <v>26000</v>
      </c>
      <c r="J42" s="3"/>
      <c r="K42">
        <f t="shared" si="1"/>
        <v>26000</v>
      </c>
    </row>
    <row r="43" spans="6:11">
      <c r="G43" t="s">
        <v>33</v>
      </c>
      <c r="H43" t="s">
        <v>33</v>
      </c>
      <c r="I43" s="3">
        <v>47600</v>
      </c>
      <c r="J43" s="18">
        <v>40848</v>
      </c>
    </row>
    <row r="44" spans="6:11">
      <c r="G44" t="s">
        <v>36</v>
      </c>
      <c r="H44" t="s">
        <v>36</v>
      </c>
      <c r="I44" s="3">
        <v>36000</v>
      </c>
      <c r="J44" s="3"/>
    </row>
    <row r="45" spans="6:11">
      <c r="G45" t="s">
        <v>16</v>
      </c>
      <c r="H45" t="s">
        <v>17</v>
      </c>
      <c r="I45" s="3">
        <v>81600</v>
      </c>
      <c r="J45" s="18">
        <v>78600</v>
      </c>
    </row>
    <row r="46" spans="6:11">
      <c r="G46" t="s">
        <v>42</v>
      </c>
      <c r="H46" t="s">
        <v>156</v>
      </c>
      <c r="I46" s="3">
        <v>400</v>
      </c>
      <c r="J46" s="3"/>
    </row>
    <row r="47" spans="6:11">
      <c r="F47" t="s">
        <v>40</v>
      </c>
      <c r="I47" s="3">
        <v>1777732</v>
      </c>
      <c r="J47" s="3"/>
    </row>
  </sheetData>
  <phoneticPr fontId="3" type="noConversion"/>
  <pageMargins left="0.69930555555555596" right="0.69930555555555596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C8" sqref="C8"/>
    </sheetView>
  </sheetViews>
  <sheetFormatPr baseColWidth="10" defaultColWidth="8.7109375" defaultRowHeight="12" x14ac:dyDescent="0"/>
  <cols>
    <col min="2" max="2" width="20" customWidth="1"/>
    <col min="3" max="3" width="27.28515625" customWidth="1"/>
  </cols>
  <sheetData>
    <row r="2" spans="2:3" ht="14">
      <c r="B2" s="1" t="s">
        <v>27</v>
      </c>
      <c r="C2" s="1" t="s">
        <v>84</v>
      </c>
    </row>
    <row r="3" spans="2:3" ht="14">
      <c r="B3" s="1" t="s">
        <v>24</v>
      </c>
      <c r="C3" s="1" t="s">
        <v>85</v>
      </c>
    </row>
    <row r="4" spans="2:3" ht="14">
      <c r="B4" s="1" t="s">
        <v>15</v>
      </c>
      <c r="C4" s="1" t="s">
        <v>86</v>
      </c>
    </row>
    <row r="5" spans="2:3" ht="14">
      <c r="B5" s="1" t="s">
        <v>13</v>
      </c>
      <c r="C5" s="1" t="s">
        <v>87</v>
      </c>
    </row>
    <row r="6" spans="2:3" ht="14">
      <c r="B6" s="1" t="s">
        <v>19</v>
      </c>
      <c r="C6" s="1" t="s">
        <v>88</v>
      </c>
    </row>
    <row r="7" spans="2:3" ht="14">
      <c r="C7" s="1" t="s">
        <v>89</v>
      </c>
    </row>
    <row r="8" spans="2:3" ht="14">
      <c r="C8" s="1" t="s">
        <v>90</v>
      </c>
    </row>
    <row r="9" spans="2:3" ht="14">
      <c r="C9" s="1" t="s">
        <v>91</v>
      </c>
    </row>
    <row r="10" spans="2:3" ht="14">
      <c r="C10" s="1" t="s">
        <v>92</v>
      </c>
    </row>
  </sheetData>
  <phoneticPr fontId="3" type="noConversion"/>
  <dataValidations count="1">
    <dataValidation allowBlank="1" showInputMessage="1" sqref="C2:C3"/>
  </dataValidations>
  <pageMargins left="0.69930555555555596" right="0.69930555555555596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6"/>
  <sheetViews>
    <sheetView tabSelected="1" workbookViewId="0">
      <selection activeCell="F119" sqref="F119"/>
    </sheetView>
  </sheetViews>
  <sheetFormatPr baseColWidth="10" defaultRowHeight="12" x14ac:dyDescent="0"/>
  <cols>
    <col min="1" max="1" width="10.7109375" style="59"/>
    <col min="2" max="2" width="20" style="59" bestFit="1" customWidth="1"/>
    <col min="3" max="3" width="33.7109375" style="59" bestFit="1" customWidth="1"/>
    <col min="4" max="4" width="31.7109375" style="59" customWidth="1"/>
    <col min="5" max="5" width="14.85546875" style="59" customWidth="1"/>
    <col min="6" max="6" width="10.7109375" style="59"/>
    <col min="7" max="7" width="10.7109375" style="121"/>
    <col min="8" max="16384" width="10.7109375" style="59"/>
  </cols>
  <sheetData>
    <row r="1" spans="1:9" ht="26" customHeight="1">
      <c r="A1" s="58" t="s">
        <v>167</v>
      </c>
      <c r="B1" s="58"/>
      <c r="C1" s="58"/>
      <c r="D1" s="58"/>
      <c r="E1" s="58"/>
      <c r="F1" s="58"/>
      <c r="G1" s="58"/>
      <c r="H1" s="58"/>
      <c r="I1" s="58"/>
    </row>
    <row r="2" spans="1:9" ht="28" customHeight="1">
      <c r="A2" s="60" t="s">
        <v>174</v>
      </c>
      <c r="B2" s="60" t="s">
        <v>168</v>
      </c>
      <c r="C2" s="61" t="s">
        <v>169</v>
      </c>
      <c r="D2" s="60" t="s">
        <v>170</v>
      </c>
      <c r="E2" s="60" t="s">
        <v>176</v>
      </c>
      <c r="F2" s="60" t="s">
        <v>175</v>
      </c>
      <c r="G2" s="116" t="s">
        <v>171</v>
      </c>
      <c r="H2" s="62" t="s">
        <v>172</v>
      </c>
      <c r="I2" s="62" t="s">
        <v>173</v>
      </c>
    </row>
    <row r="3" spans="1:9" ht="32">
      <c r="A3" s="27" t="s">
        <v>20</v>
      </c>
      <c r="B3" s="5" t="s">
        <v>379</v>
      </c>
      <c r="C3" s="5" t="s">
        <v>196</v>
      </c>
      <c r="D3" s="5" t="s">
        <v>193</v>
      </c>
      <c r="E3" s="63" t="s">
        <v>19</v>
      </c>
      <c r="F3" s="7" t="s">
        <v>199</v>
      </c>
      <c r="G3" s="117">
        <v>500</v>
      </c>
      <c r="H3" s="41">
        <v>20</v>
      </c>
      <c r="I3" s="63">
        <f>H3*G3</f>
        <v>10000</v>
      </c>
    </row>
    <row r="4" spans="1:9" ht="16">
      <c r="A4" s="27" t="s">
        <v>20</v>
      </c>
      <c r="B4" s="5" t="s">
        <v>380</v>
      </c>
      <c r="C4" s="5" t="s">
        <v>195</v>
      </c>
      <c r="D4" s="29" t="s">
        <v>382</v>
      </c>
      <c r="E4" s="63" t="s">
        <v>19</v>
      </c>
      <c r="F4" s="6" t="s">
        <v>200</v>
      </c>
      <c r="G4" s="117">
        <v>500</v>
      </c>
      <c r="H4" s="41">
        <v>40</v>
      </c>
      <c r="I4" s="63">
        <f t="shared" ref="I4:I9" si="0">H4*G4</f>
        <v>20000</v>
      </c>
    </row>
    <row r="5" spans="1:9" ht="16">
      <c r="A5" s="27" t="s">
        <v>20</v>
      </c>
      <c r="B5" s="5" t="s">
        <v>378</v>
      </c>
      <c r="C5" s="5" t="s">
        <v>195</v>
      </c>
      <c r="D5" s="5" t="s">
        <v>194</v>
      </c>
      <c r="E5" s="63" t="s">
        <v>19</v>
      </c>
      <c r="F5" s="6" t="s">
        <v>200</v>
      </c>
      <c r="G5" s="117">
        <v>500</v>
      </c>
      <c r="H5" s="41">
        <v>12</v>
      </c>
      <c r="I5" s="63">
        <f t="shared" si="0"/>
        <v>6000</v>
      </c>
    </row>
    <row r="6" spans="1:9" ht="32">
      <c r="A6" s="27" t="s">
        <v>20</v>
      </c>
      <c r="B6" s="5" t="s">
        <v>381</v>
      </c>
      <c r="C6" s="5" t="s">
        <v>197</v>
      </c>
      <c r="D6" s="29" t="s">
        <v>383</v>
      </c>
      <c r="E6" s="63" t="s">
        <v>19</v>
      </c>
      <c r="F6" s="7" t="s">
        <v>201</v>
      </c>
      <c r="G6" s="117">
        <v>8000</v>
      </c>
      <c r="H6" s="41">
        <v>1</v>
      </c>
      <c r="I6" s="63">
        <f t="shared" si="0"/>
        <v>8000</v>
      </c>
    </row>
    <row r="7" spans="1:9" ht="16">
      <c r="A7" s="27" t="s">
        <v>20</v>
      </c>
      <c r="B7" s="5" t="s">
        <v>381</v>
      </c>
      <c r="C7" s="5" t="s">
        <v>197</v>
      </c>
      <c r="D7" s="29" t="s">
        <v>384</v>
      </c>
      <c r="E7" s="63" t="s">
        <v>19</v>
      </c>
      <c r="F7" s="7" t="s">
        <v>202</v>
      </c>
      <c r="G7" s="117">
        <v>5000</v>
      </c>
      <c r="H7" s="41">
        <v>1</v>
      </c>
      <c r="I7" s="63">
        <f t="shared" si="0"/>
        <v>5000</v>
      </c>
    </row>
    <row r="8" spans="1:9" ht="16">
      <c r="A8" s="27" t="s">
        <v>20</v>
      </c>
      <c r="B8" s="5" t="s">
        <v>198</v>
      </c>
      <c r="C8" s="5" t="s">
        <v>198</v>
      </c>
      <c r="D8" s="29" t="s">
        <v>385</v>
      </c>
      <c r="E8" s="63" t="s">
        <v>19</v>
      </c>
      <c r="F8" s="7" t="s">
        <v>203</v>
      </c>
      <c r="G8" s="117">
        <v>1000</v>
      </c>
      <c r="H8" s="41">
        <v>13</v>
      </c>
      <c r="I8" s="63">
        <f t="shared" si="0"/>
        <v>13000</v>
      </c>
    </row>
    <row r="9" spans="1:9" ht="16">
      <c r="A9" s="28" t="s">
        <v>20</v>
      </c>
      <c r="B9" s="5" t="s">
        <v>198</v>
      </c>
      <c r="C9" s="5" t="s">
        <v>198</v>
      </c>
      <c r="D9" s="8" t="s">
        <v>386</v>
      </c>
      <c r="E9" s="63" t="s">
        <v>19</v>
      </c>
      <c r="F9" s="9" t="s">
        <v>46</v>
      </c>
      <c r="G9" s="117">
        <v>2000</v>
      </c>
      <c r="H9" s="41">
        <v>1</v>
      </c>
      <c r="I9" s="63">
        <f t="shared" si="0"/>
        <v>2000</v>
      </c>
    </row>
    <row r="10" spans="1:9" ht="16">
      <c r="A10" s="64" t="s">
        <v>166</v>
      </c>
      <c r="B10" s="65"/>
      <c r="C10" s="65"/>
      <c r="D10" s="65"/>
      <c r="E10" s="65"/>
      <c r="F10" s="65"/>
      <c r="G10" s="65"/>
      <c r="H10" s="66"/>
      <c r="I10" s="67">
        <f>SUM(I3:I9)</f>
        <v>64000</v>
      </c>
    </row>
    <row r="11" spans="1:9" ht="26" customHeight="1">
      <c r="A11" s="68" t="s">
        <v>177</v>
      </c>
      <c r="B11" s="68"/>
      <c r="C11" s="68"/>
      <c r="D11" s="68"/>
      <c r="E11" s="68"/>
      <c r="F11" s="68"/>
      <c r="G11" s="68"/>
      <c r="H11" s="68"/>
      <c r="I11" s="68"/>
    </row>
    <row r="12" spans="1:9" ht="16">
      <c r="A12" s="60" t="s">
        <v>174</v>
      </c>
      <c r="B12" s="60" t="s">
        <v>168</v>
      </c>
      <c r="C12" s="60" t="s">
        <v>169</v>
      </c>
      <c r="D12" s="60" t="s">
        <v>170</v>
      </c>
      <c r="E12" s="60" t="s">
        <v>176</v>
      </c>
      <c r="F12" s="60" t="s">
        <v>175</v>
      </c>
      <c r="G12" s="116" t="s">
        <v>171</v>
      </c>
      <c r="H12" s="62" t="s">
        <v>172</v>
      </c>
      <c r="I12" s="62" t="s">
        <v>173</v>
      </c>
    </row>
    <row r="13" spans="1:9" ht="32">
      <c r="A13" s="42" t="s">
        <v>204</v>
      </c>
      <c r="B13" s="43" t="s">
        <v>387</v>
      </c>
      <c r="C13" s="69" t="s">
        <v>388</v>
      </c>
      <c r="D13" s="70" t="s">
        <v>389</v>
      </c>
      <c r="E13" s="49" t="s">
        <v>27</v>
      </c>
      <c r="F13" s="71" t="s">
        <v>403</v>
      </c>
      <c r="G13" s="118">
        <v>200</v>
      </c>
      <c r="H13" s="45">
        <v>368</v>
      </c>
      <c r="I13" s="42">
        <f>G13*H13</f>
        <v>73600</v>
      </c>
    </row>
    <row r="14" spans="1:9" ht="16">
      <c r="A14" s="42" t="s">
        <v>204</v>
      </c>
      <c r="B14" s="43" t="s">
        <v>206</v>
      </c>
      <c r="C14" s="43" t="s">
        <v>390</v>
      </c>
      <c r="D14" s="70" t="s">
        <v>391</v>
      </c>
      <c r="E14" s="49" t="s">
        <v>27</v>
      </c>
      <c r="F14" s="71" t="s">
        <v>205</v>
      </c>
      <c r="G14" s="118">
        <v>600</v>
      </c>
      <c r="H14" s="45">
        <v>46</v>
      </c>
      <c r="I14" s="42">
        <f>G14*H14</f>
        <v>27600</v>
      </c>
    </row>
    <row r="15" spans="1:9" ht="16">
      <c r="A15" s="42" t="s">
        <v>204</v>
      </c>
      <c r="B15" s="43" t="s">
        <v>392</v>
      </c>
      <c r="C15" s="43" t="s">
        <v>393</v>
      </c>
      <c r="D15" s="70" t="s">
        <v>394</v>
      </c>
      <c r="E15" s="49" t="s">
        <v>27</v>
      </c>
      <c r="F15" s="71" t="s">
        <v>205</v>
      </c>
      <c r="G15" s="118">
        <v>180</v>
      </c>
      <c r="H15" s="45">
        <v>368</v>
      </c>
      <c r="I15" s="42">
        <f>G15*H15</f>
        <v>66240</v>
      </c>
    </row>
    <row r="16" spans="1:9" ht="32">
      <c r="A16" s="42" t="s">
        <v>204</v>
      </c>
      <c r="B16" s="43" t="s">
        <v>207</v>
      </c>
      <c r="C16" s="43" t="s">
        <v>395</v>
      </c>
      <c r="D16" s="72" t="s">
        <v>396</v>
      </c>
      <c r="E16" s="49" t="s">
        <v>27</v>
      </c>
      <c r="F16" s="44" t="s">
        <v>404</v>
      </c>
      <c r="G16" s="118">
        <v>4500</v>
      </c>
      <c r="H16" s="45">
        <v>1</v>
      </c>
      <c r="I16" s="42">
        <f t="shared" ref="I16:I78" si="1">G16*H16</f>
        <v>4500</v>
      </c>
    </row>
    <row r="17" spans="1:9" ht="16">
      <c r="A17" s="42" t="s">
        <v>208</v>
      </c>
      <c r="B17" s="43" t="s">
        <v>397</v>
      </c>
      <c r="C17" s="43" t="s">
        <v>398</v>
      </c>
      <c r="D17" s="44" t="s">
        <v>399</v>
      </c>
      <c r="E17" s="49" t="s">
        <v>27</v>
      </c>
      <c r="F17" s="44" t="s">
        <v>130</v>
      </c>
      <c r="G17" s="118">
        <v>6000</v>
      </c>
      <c r="H17" s="45">
        <v>1</v>
      </c>
      <c r="I17" s="42">
        <f t="shared" si="1"/>
        <v>6000</v>
      </c>
    </row>
    <row r="18" spans="1:9" ht="16">
      <c r="A18" s="42" t="s">
        <v>208</v>
      </c>
      <c r="B18" s="43" t="s">
        <v>400</v>
      </c>
      <c r="C18" s="44" t="s">
        <v>401</v>
      </c>
      <c r="D18" s="44" t="s">
        <v>402</v>
      </c>
      <c r="E18" s="49" t="s">
        <v>27</v>
      </c>
      <c r="F18" s="44" t="s">
        <v>129</v>
      </c>
      <c r="G18" s="118">
        <v>180</v>
      </c>
      <c r="H18" s="45">
        <v>72</v>
      </c>
      <c r="I18" s="42">
        <f t="shared" si="1"/>
        <v>12960</v>
      </c>
    </row>
    <row r="19" spans="1:9" ht="32">
      <c r="A19" s="42" t="s">
        <v>405</v>
      </c>
      <c r="B19" s="43" t="s">
        <v>406</v>
      </c>
      <c r="C19" s="73" t="s">
        <v>407</v>
      </c>
      <c r="D19" s="73" t="s">
        <v>408</v>
      </c>
      <c r="E19" s="49" t="s">
        <v>27</v>
      </c>
      <c r="F19" s="44" t="s">
        <v>409</v>
      </c>
      <c r="G19" s="118">
        <v>150</v>
      </c>
      <c r="H19" s="45">
        <v>280</v>
      </c>
      <c r="I19" s="42">
        <f>G19*H19</f>
        <v>42000</v>
      </c>
    </row>
    <row r="20" spans="1:9" ht="32">
      <c r="A20" s="42" t="s">
        <v>410</v>
      </c>
      <c r="B20" s="43" t="s">
        <v>209</v>
      </c>
      <c r="C20" s="73" t="s">
        <v>411</v>
      </c>
      <c r="D20" s="73" t="s">
        <v>412</v>
      </c>
      <c r="E20" s="49" t="s">
        <v>27</v>
      </c>
      <c r="F20" s="44" t="s">
        <v>210</v>
      </c>
      <c r="G20" s="118">
        <v>5000</v>
      </c>
      <c r="H20" s="45">
        <v>2</v>
      </c>
      <c r="I20" s="42">
        <f t="shared" si="1"/>
        <v>10000</v>
      </c>
    </row>
    <row r="21" spans="1:9" ht="32">
      <c r="A21" s="42" t="s">
        <v>413</v>
      </c>
      <c r="B21" s="43" t="s">
        <v>414</v>
      </c>
      <c r="C21" s="73" t="s">
        <v>415</v>
      </c>
      <c r="D21" s="50" t="s">
        <v>416</v>
      </c>
      <c r="E21" s="49" t="s">
        <v>27</v>
      </c>
      <c r="F21" s="44" t="s">
        <v>425</v>
      </c>
      <c r="G21" s="118">
        <v>7500</v>
      </c>
      <c r="H21" s="45">
        <v>7</v>
      </c>
      <c r="I21" s="42">
        <f t="shared" si="1"/>
        <v>52500</v>
      </c>
    </row>
    <row r="22" spans="1:9" ht="32">
      <c r="A22" s="42" t="s">
        <v>413</v>
      </c>
      <c r="B22" s="43" t="s">
        <v>417</v>
      </c>
      <c r="C22" s="44" t="s">
        <v>212</v>
      </c>
      <c r="D22" s="50" t="s">
        <v>418</v>
      </c>
      <c r="E22" s="49" t="s">
        <v>27</v>
      </c>
      <c r="F22" s="44" t="s">
        <v>426</v>
      </c>
      <c r="G22" s="118">
        <v>180</v>
      </c>
      <c r="H22" s="45">
        <v>50</v>
      </c>
      <c r="I22" s="42">
        <f t="shared" si="1"/>
        <v>9000</v>
      </c>
    </row>
    <row r="23" spans="1:9" ht="16">
      <c r="A23" s="42" t="s">
        <v>413</v>
      </c>
      <c r="B23" s="43" t="s">
        <v>419</v>
      </c>
      <c r="C23" s="44" t="s">
        <v>420</v>
      </c>
      <c r="D23" s="50" t="s">
        <v>421</v>
      </c>
      <c r="E23" s="49" t="s">
        <v>24</v>
      </c>
      <c r="F23" s="44" t="s">
        <v>427</v>
      </c>
      <c r="G23" s="118">
        <v>300</v>
      </c>
      <c r="H23" s="45">
        <v>10</v>
      </c>
      <c r="I23" s="42">
        <f t="shared" si="1"/>
        <v>3000</v>
      </c>
    </row>
    <row r="24" spans="1:9" ht="16">
      <c r="A24" s="42" t="s">
        <v>422</v>
      </c>
      <c r="B24" s="43" t="s">
        <v>211</v>
      </c>
      <c r="C24" s="44" t="s">
        <v>212</v>
      </c>
      <c r="D24" s="50" t="s">
        <v>213</v>
      </c>
      <c r="E24" s="49" t="s">
        <v>24</v>
      </c>
      <c r="F24" s="44" t="s">
        <v>130</v>
      </c>
      <c r="G24" s="118">
        <v>3000</v>
      </c>
      <c r="H24" s="45">
        <v>1</v>
      </c>
      <c r="I24" s="42">
        <f t="shared" si="1"/>
        <v>3000</v>
      </c>
    </row>
    <row r="25" spans="1:9" ht="16">
      <c r="A25" s="42" t="s">
        <v>422</v>
      </c>
      <c r="B25" s="43" t="s">
        <v>423</v>
      </c>
      <c r="C25" s="44" t="s">
        <v>424</v>
      </c>
      <c r="D25" s="50" t="s">
        <v>214</v>
      </c>
      <c r="E25" s="49" t="s">
        <v>24</v>
      </c>
      <c r="F25" s="44" t="s">
        <v>133</v>
      </c>
      <c r="G25" s="118">
        <v>3000</v>
      </c>
      <c r="H25" s="45">
        <v>2</v>
      </c>
      <c r="I25" s="42">
        <f t="shared" si="1"/>
        <v>6000</v>
      </c>
    </row>
    <row r="26" spans="1:9" ht="48">
      <c r="A26" s="42" t="s">
        <v>405</v>
      </c>
      <c r="B26" s="43" t="s">
        <v>428</v>
      </c>
      <c r="C26" s="73" t="s">
        <v>429</v>
      </c>
      <c r="D26" s="74" t="s">
        <v>430</v>
      </c>
      <c r="E26" s="49" t="s">
        <v>24</v>
      </c>
      <c r="F26" s="44" t="s">
        <v>130</v>
      </c>
      <c r="G26" s="118">
        <v>5000</v>
      </c>
      <c r="H26" s="45">
        <v>2</v>
      </c>
      <c r="I26" s="42">
        <f t="shared" si="1"/>
        <v>10000</v>
      </c>
    </row>
    <row r="27" spans="1:9" ht="32">
      <c r="A27" s="42" t="s">
        <v>422</v>
      </c>
      <c r="B27" s="43" t="s">
        <v>431</v>
      </c>
      <c r="C27" s="73" t="s">
        <v>432</v>
      </c>
      <c r="D27" s="74" t="s">
        <v>433</v>
      </c>
      <c r="E27" s="49" t="s">
        <v>24</v>
      </c>
      <c r="F27" s="75" t="s">
        <v>460</v>
      </c>
      <c r="G27" s="119">
        <v>240</v>
      </c>
      <c r="H27" s="45">
        <v>28</v>
      </c>
      <c r="I27" s="42">
        <f t="shared" si="1"/>
        <v>6720</v>
      </c>
    </row>
    <row r="28" spans="1:9" ht="32">
      <c r="A28" s="42" t="s">
        <v>422</v>
      </c>
      <c r="B28" s="43" t="s">
        <v>431</v>
      </c>
      <c r="C28" s="73" t="s">
        <v>434</v>
      </c>
      <c r="D28" s="74" t="s">
        <v>435</v>
      </c>
      <c r="E28" s="49" t="s">
        <v>24</v>
      </c>
      <c r="F28" s="75" t="s">
        <v>133</v>
      </c>
      <c r="G28" s="118">
        <v>2500</v>
      </c>
      <c r="H28" s="45">
        <v>2</v>
      </c>
      <c r="I28" s="42">
        <f t="shared" si="1"/>
        <v>5000</v>
      </c>
    </row>
    <row r="29" spans="1:9" ht="16">
      <c r="A29" s="42" t="s">
        <v>422</v>
      </c>
      <c r="B29" s="43" t="s">
        <v>431</v>
      </c>
      <c r="C29" s="73" t="s">
        <v>436</v>
      </c>
      <c r="D29" s="74" t="s">
        <v>437</v>
      </c>
      <c r="E29" s="49" t="s">
        <v>24</v>
      </c>
      <c r="F29" s="75" t="s">
        <v>133</v>
      </c>
      <c r="G29" s="118">
        <v>3000</v>
      </c>
      <c r="H29" s="45">
        <v>2</v>
      </c>
      <c r="I29" s="42">
        <f t="shared" si="1"/>
        <v>6000</v>
      </c>
    </row>
    <row r="30" spans="1:9" ht="16">
      <c r="A30" s="42" t="s">
        <v>422</v>
      </c>
      <c r="B30" s="43" t="s">
        <v>431</v>
      </c>
      <c r="C30" s="73" t="s">
        <v>438</v>
      </c>
      <c r="D30" s="74" t="s">
        <v>439</v>
      </c>
      <c r="E30" s="5" t="s">
        <v>24</v>
      </c>
      <c r="F30" s="75" t="s">
        <v>133</v>
      </c>
      <c r="G30" s="118">
        <v>1500</v>
      </c>
      <c r="H30" s="45">
        <v>2</v>
      </c>
      <c r="I30" s="42">
        <f t="shared" si="1"/>
        <v>3000</v>
      </c>
    </row>
    <row r="31" spans="1:9" ht="16">
      <c r="A31" s="42" t="s">
        <v>422</v>
      </c>
      <c r="B31" s="47" t="s">
        <v>441</v>
      </c>
      <c r="C31" s="49" t="s">
        <v>442</v>
      </c>
      <c r="D31" s="53" t="s">
        <v>443</v>
      </c>
      <c r="E31" s="5" t="s">
        <v>24</v>
      </c>
      <c r="F31" s="51" t="s">
        <v>46</v>
      </c>
      <c r="G31" s="118">
        <v>10000</v>
      </c>
      <c r="H31" s="45">
        <v>1</v>
      </c>
      <c r="I31" s="42">
        <f t="shared" si="1"/>
        <v>10000</v>
      </c>
    </row>
    <row r="32" spans="1:9" ht="16">
      <c r="A32" s="42" t="s">
        <v>422</v>
      </c>
      <c r="B32" s="47" t="s">
        <v>444</v>
      </c>
      <c r="C32" s="49" t="s">
        <v>445</v>
      </c>
      <c r="D32" s="53" t="s">
        <v>216</v>
      </c>
      <c r="E32" s="5" t="s">
        <v>24</v>
      </c>
      <c r="F32" s="51" t="s">
        <v>46</v>
      </c>
      <c r="G32" s="118">
        <v>10000</v>
      </c>
      <c r="H32" s="45">
        <v>1</v>
      </c>
      <c r="I32" s="42">
        <f t="shared" si="1"/>
        <v>10000</v>
      </c>
    </row>
    <row r="33" spans="1:9" ht="16">
      <c r="A33" s="42" t="s">
        <v>422</v>
      </c>
      <c r="B33" s="47" t="s">
        <v>446</v>
      </c>
      <c r="C33" s="49" t="s">
        <v>447</v>
      </c>
      <c r="D33" s="53" t="s">
        <v>217</v>
      </c>
      <c r="E33" s="5" t="s">
        <v>24</v>
      </c>
      <c r="F33" s="51" t="s">
        <v>46</v>
      </c>
      <c r="G33" s="118">
        <v>10000</v>
      </c>
      <c r="H33" s="45">
        <v>2</v>
      </c>
      <c r="I33" s="42">
        <f t="shared" si="1"/>
        <v>20000</v>
      </c>
    </row>
    <row r="34" spans="1:9" ht="16">
      <c r="A34" s="42" t="s">
        <v>422</v>
      </c>
      <c r="B34" s="47" t="s">
        <v>448</v>
      </c>
      <c r="C34" s="49" t="s">
        <v>450</v>
      </c>
      <c r="D34" s="53" t="s">
        <v>451</v>
      </c>
      <c r="E34" s="5" t="s">
        <v>24</v>
      </c>
      <c r="F34" s="51" t="s">
        <v>46</v>
      </c>
      <c r="G34" s="118">
        <v>2500</v>
      </c>
      <c r="H34" s="45">
        <v>2</v>
      </c>
      <c r="I34" s="42">
        <f t="shared" si="1"/>
        <v>5000</v>
      </c>
    </row>
    <row r="35" spans="1:9" ht="16">
      <c r="A35" s="42" t="s">
        <v>422</v>
      </c>
      <c r="B35" s="47" t="s">
        <v>448</v>
      </c>
      <c r="C35" s="49" t="s">
        <v>450</v>
      </c>
      <c r="D35" s="53" t="s">
        <v>452</v>
      </c>
      <c r="E35" s="5" t="s">
        <v>220</v>
      </c>
      <c r="F35" s="51" t="s">
        <v>46</v>
      </c>
      <c r="G35" s="118">
        <v>500</v>
      </c>
      <c r="H35" s="45">
        <v>2</v>
      </c>
      <c r="I35" s="42">
        <f t="shared" si="1"/>
        <v>1000</v>
      </c>
    </row>
    <row r="36" spans="1:9" ht="16">
      <c r="A36" s="42" t="s">
        <v>405</v>
      </c>
      <c r="B36" s="47" t="s">
        <v>446</v>
      </c>
      <c r="C36" s="49" t="s">
        <v>449</v>
      </c>
      <c r="D36" s="53" t="s">
        <v>453</v>
      </c>
      <c r="E36" s="5" t="s">
        <v>220</v>
      </c>
      <c r="F36" s="51" t="s">
        <v>46</v>
      </c>
      <c r="G36" s="118">
        <v>1.5</v>
      </c>
      <c r="H36" s="45">
        <v>9000</v>
      </c>
      <c r="I36" s="42">
        <f t="shared" si="1"/>
        <v>13500</v>
      </c>
    </row>
    <row r="37" spans="1:9" ht="16">
      <c r="A37" s="42" t="s">
        <v>454</v>
      </c>
      <c r="B37" s="47" t="s">
        <v>455</v>
      </c>
      <c r="C37" s="49" t="s">
        <v>456</v>
      </c>
      <c r="D37" s="53" t="s">
        <v>457</v>
      </c>
      <c r="E37" s="5" t="s">
        <v>220</v>
      </c>
      <c r="F37" s="51" t="s">
        <v>46</v>
      </c>
      <c r="G37" s="118">
        <v>15000</v>
      </c>
      <c r="H37" s="45">
        <v>1</v>
      </c>
      <c r="I37" s="45">
        <f t="shared" si="1"/>
        <v>15000</v>
      </c>
    </row>
    <row r="38" spans="1:9" ht="16">
      <c r="A38" s="42" t="s">
        <v>405</v>
      </c>
      <c r="B38" s="47" t="s">
        <v>232</v>
      </c>
      <c r="C38" s="49" t="s">
        <v>458</v>
      </c>
      <c r="D38" s="53" t="s">
        <v>459</v>
      </c>
      <c r="E38" s="5" t="s">
        <v>24</v>
      </c>
      <c r="F38" s="51" t="s">
        <v>46</v>
      </c>
      <c r="G38" s="118">
        <v>200</v>
      </c>
      <c r="H38" s="45">
        <v>20</v>
      </c>
      <c r="I38" s="45">
        <f t="shared" si="1"/>
        <v>4000</v>
      </c>
    </row>
    <row r="39" spans="1:9" ht="32">
      <c r="A39" s="42" t="s">
        <v>405</v>
      </c>
      <c r="B39" s="47" t="s">
        <v>232</v>
      </c>
      <c r="C39" s="49" t="s">
        <v>461</v>
      </c>
      <c r="D39" s="53" t="s">
        <v>462</v>
      </c>
      <c r="E39" s="5" t="s">
        <v>19</v>
      </c>
      <c r="F39" s="51" t="s">
        <v>46</v>
      </c>
      <c r="G39" s="118">
        <v>10000</v>
      </c>
      <c r="H39" s="45">
        <v>2</v>
      </c>
      <c r="I39" s="45">
        <f t="shared" si="1"/>
        <v>20000</v>
      </c>
    </row>
    <row r="40" spans="1:9" ht="96">
      <c r="A40" s="42" t="s">
        <v>463</v>
      </c>
      <c r="B40" s="47" t="s">
        <v>464</v>
      </c>
      <c r="C40" s="49" t="s">
        <v>465</v>
      </c>
      <c r="D40" s="53" t="s">
        <v>466</v>
      </c>
      <c r="E40" s="5" t="s">
        <v>19</v>
      </c>
      <c r="F40" s="44" t="s">
        <v>215</v>
      </c>
      <c r="G40" s="118">
        <v>1000</v>
      </c>
      <c r="H40" s="45">
        <v>2</v>
      </c>
      <c r="I40" s="45">
        <f t="shared" si="1"/>
        <v>2000</v>
      </c>
    </row>
    <row r="41" spans="1:9" ht="16">
      <c r="A41" s="42" t="s">
        <v>467</v>
      </c>
      <c r="B41" s="43" t="s">
        <v>468</v>
      </c>
      <c r="C41" s="49" t="s">
        <v>218</v>
      </c>
      <c r="D41" s="53" t="s">
        <v>219</v>
      </c>
      <c r="E41" s="5" t="s">
        <v>27</v>
      </c>
      <c r="F41" s="51" t="s">
        <v>46</v>
      </c>
      <c r="G41" s="118">
        <v>6000</v>
      </c>
      <c r="H41" s="45">
        <v>1</v>
      </c>
      <c r="I41" s="45">
        <f t="shared" si="1"/>
        <v>6000</v>
      </c>
    </row>
    <row r="42" spans="1:9" ht="16">
      <c r="A42" s="42" t="s">
        <v>469</v>
      </c>
      <c r="B42" s="43" t="s">
        <v>471</v>
      </c>
      <c r="C42" s="49" t="s">
        <v>221</v>
      </c>
      <c r="D42" s="53" t="s">
        <v>472</v>
      </c>
      <c r="E42" s="5" t="s">
        <v>27</v>
      </c>
      <c r="F42" s="51" t="s">
        <v>46</v>
      </c>
      <c r="G42" s="118">
        <v>5000</v>
      </c>
      <c r="H42" s="45">
        <v>1</v>
      </c>
      <c r="I42" s="45">
        <f t="shared" si="1"/>
        <v>5000</v>
      </c>
    </row>
    <row r="43" spans="1:9" ht="16">
      <c r="A43" s="42" t="s">
        <v>463</v>
      </c>
      <c r="B43" s="43" t="s">
        <v>473</v>
      </c>
      <c r="C43" s="5" t="s">
        <v>48</v>
      </c>
      <c r="D43" s="29" t="s">
        <v>691</v>
      </c>
      <c r="E43" s="5" t="s">
        <v>27</v>
      </c>
      <c r="F43" s="46" t="s">
        <v>118</v>
      </c>
      <c r="G43" s="118">
        <v>300</v>
      </c>
      <c r="H43" s="45">
        <v>180</v>
      </c>
      <c r="I43" s="42">
        <f t="shared" si="1"/>
        <v>54000</v>
      </c>
    </row>
    <row r="44" spans="1:9" ht="16">
      <c r="A44" s="42" t="s">
        <v>463</v>
      </c>
      <c r="B44" s="43" t="s">
        <v>473</v>
      </c>
      <c r="C44" s="5" t="s">
        <v>48</v>
      </c>
      <c r="D44" s="29" t="s">
        <v>474</v>
      </c>
      <c r="E44" s="5" t="s">
        <v>27</v>
      </c>
      <c r="F44" s="46" t="s">
        <v>118</v>
      </c>
      <c r="G44" s="118">
        <v>300</v>
      </c>
      <c r="H44" s="45">
        <v>20</v>
      </c>
      <c r="I44" s="42">
        <f t="shared" si="1"/>
        <v>6000</v>
      </c>
    </row>
    <row r="45" spans="1:9" ht="32">
      <c r="A45" s="42" t="s">
        <v>405</v>
      </c>
      <c r="B45" s="43" t="s">
        <v>36</v>
      </c>
      <c r="C45" s="5" t="s">
        <v>49</v>
      </c>
      <c r="D45" s="29" t="s">
        <v>475</v>
      </c>
      <c r="E45" s="5" t="s">
        <v>27</v>
      </c>
      <c r="F45" s="46" t="s">
        <v>50</v>
      </c>
      <c r="G45" s="118">
        <v>145</v>
      </c>
      <c r="H45" s="45">
        <v>80</v>
      </c>
      <c r="I45" s="42">
        <f t="shared" si="1"/>
        <v>11600</v>
      </c>
    </row>
    <row r="46" spans="1:9" ht="32">
      <c r="A46" s="42" t="s">
        <v>476</v>
      </c>
      <c r="B46" s="43" t="s">
        <v>36</v>
      </c>
      <c r="C46" s="5" t="s">
        <v>93</v>
      </c>
      <c r="D46" s="29" t="s">
        <v>477</v>
      </c>
      <c r="E46" s="5" t="s">
        <v>27</v>
      </c>
      <c r="F46" s="46" t="s">
        <v>480</v>
      </c>
      <c r="G46" s="118">
        <v>3000</v>
      </c>
      <c r="H46" s="45">
        <v>12</v>
      </c>
      <c r="I46" s="42">
        <f t="shared" si="1"/>
        <v>36000</v>
      </c>
    </row>
    <row r="47" spans="1:9" ht="32">
      <c r="A47" s="42" t="s">
        <v>478</v>
      </c>
      <c r="B47" s="47" t="s">
        <v>97</v>
      </c>
      <c r="C47" s="29" t="s">
        <v>222</v>
      </c>
      <c r="D47" s="29" t="s">
        <v>99</v>
      </c>
      <c r="E47" s="5" t="s">
        <v>27</v>
      </c>
      <c r="F47" s="46" t="s">
        <v>95</v>
      </c>
      <c r="G47" s="118">
        <v>100</v>
      </c>
      <c r="H47" s="45">
        <v>7</v>
      </c>
      <c r="I47" s="42">
        <f t="shared" si="1"/>
        <v>700</v>
      </c>
    </row>
    <row r="48" spans="1:9" ht="16">
      <c r="A48" s="42" t="s">
        <v>413</v>
      </c>
      <c r="B48" s="43" t="s">
        <v>47</v>
      </c>
      <c r="C48" s="5" t="s">
        <v>100</v>
      </c>
      <c r="D48" s="29" t="s">
        <v>479</v>
      </c>
      <c r="E48" s="5" t="s">
        <v>27</v>
      </c>
      <c r="F48" s="48" t="s">
        <v>45</v>
      </c>
      <c r="G48" s="118">
        <v>5</v>
      </c>
      <c r="H48" s="45">
        <v>1000</v>
      </c>
      <c r="I48" s="45">
        <f t="shared" si="1"/>
        <v>5000</v>
      </c>
    </row>
    <row r="49" spans="1:9" ht="16">
      <c r="A49" s="42" t="s">
        <v>405</v>
      </c>
      <c r="B49" s="43" t="s">
        <v>481</v>
      </c>
      <c r="C49" s="5" t="s">
        <v>100</v>
      </c>
      <c r="D49" s="29" t="s">
        <v>482</v>
      </c>
      <c r="E49" s="5" t="s">
        <v>27</v>
      </c>
      <c r="F49" s="48" t="s">
        <v>45</v>
      </c>
      <c r="G49" s="118">
        <v>5</v>
      </c>
      <c r="H49" s="45">
        <v>2000</v>
      </c>
      <c r="I49" s="45">
        <f t="shared" si="1"/>
        <v>10000</v>
      </c>
    </row>
    <row r="50" spans="1:9" ht="32">
      <c r="A50" s="42" t="s">
        <v>22</v>
      </c>
      <c r="B50" s="49" t="s">
        <v>28</v>
      </c>
      <c r="C50" s="43" t="s">
        <v>483</v>
      </c>
      <c r="D50" s="29" t="s">
        <v>484</v>
      </c>
      <c r="E50" s="5" t="s">
        <v>27</v>
      </c>
      <c r="F50" s="48" t="s">
        <v>105</v>
      </c>
      <c r="G50" s="118">
        <v>600</v>
      </c>
      <c r="H50" s="45">
        <v>324</v>
      </c>
      <c r="I50" s="42">
        <f t="shared" si="1"/>
        <v>194400</v>
      </c>
    </row>
    <row r="51" spans="1:9" ht="16">
      <c r="A51" s="42" t="s">
        <v>22</v>
      </c>
      <c r="B51" s="49" t="s">
        <v>28</v>
      </c>
      <c r="C51" s="43" t="s">
        <v>106</v>
      </c>
      <c r="D51" s="29" t="s">
        <v>485</v>
      </c>
      <c r="E51" s="5" t="s">
        <v>27</v>
      </c>
      <c r="F51" s="48" t="s">
        <v>120</v>
      </c>
      <c r="G51" s="118">
        <v>1000</v>
      </c>
      <c r="H51" s="45">
        <v>10</v>
      </c>
      <c r="I51" s="42">
        <f t="shared" si="1"/>
        <v>10000</v>
      </c>
    </row>
    <row r="52" spans="1:9" ht="32">
      <c r="A52" s="42" t="s">
        <v>22</v>
      </c>
      <c r="B52" s="49" t="s">
        <v>28</v>
      </c>
      <c r="C52" s="43" t="s">
        <v>486</v>
      </c>
      <c r="D52" s="70" t="s">
        <v>487</v>
      </c>
      <c r="E52" s="5" t="s">
        <v>27</v>
      </c>
      <c r="F52" s="48" t="s">
        <v>120</v>
      </c>
      <c r="G52" s="118">
        <v>30000</v>
      </c>
      <c r="H52" s="45">
        <v>2</v>
      </c>
      <c r="I52" s="42">
        <f t="shared" si="1"/>
        <v>60000</v>
      </c>
    </row>
    <row r="53" spans="1:9" ht="16">
      <c r="A53" s="42" t="s">
        <v>22</v>
      </c>
      <c r="B53" s="43" t="s">
        <v>28</v>
      </c>
      <c r="C53" s="5" t="s">
        <v>51</v>
      </c>
      <c r="D53" s="29" t="s">
        <v>488</v>
      </c>
      <c r="E53" s="5" t="s">
        <v>27</v>
      </c>
      <c r="F53" s="46" t="s">
        <v>119</v>
      </c>
      <c r="G53" s="118">
        <v>10000</v>
      </c>
      <c r="H53" s="45">
        <v>1</v>
      </c>
      <c r="I53" s="42">
        <f t="shared" si="1"/>
        <v>10000</v>
      </c>
    </row>
    <row r="54" spans="1:9" ht="16">
      <c r="A54" s="42" t="s">
        <v>22</v>
      </c>
      <c r="B54" s="49" t="s">
        <v>28</v>
      </c>
      <c r="C54" s="49" t="s">
        <v>107</v>
      </c>
      <c r="D54" s="29" t="s">
        <v>489</v>
      </c>
      <c r="E54" s="5" t="s">
        <v>27</v>
      </c>
      <c r="F54" s="48" t="s">
        <v>95</v>
      </c>
      <c r="G54" s="118">
        <v>2000</v>
      </c>
      <c r="H54" s="45">
        <v>2</v>
      </c>
      <c r="I54" s="42">
        <f t="shared" si="1"/>
        <v>4000</v>
      </c>
    </row>
    <row r="55" spans="1:9" ht="16">
      <c r="A55" s="42" t="s">
        <v>22</v>
      </c>
      <c r="B55" s="49" t="s">
        <v>28</v>
      </c>
      <c r="C55" s="49" t="s">
        <v>490</v>
      </c>
      <c r="D55" s="29" t="s">
        <v>491</v>
      </c>
      <c r="E55" s="5" t="s">
        <v>27</v>
      </c>
      <c r="F55" s="48" t="s">
        <v>119</v>
      </c>
      <c r="G55" s="118">
        <v>600</v>
      </c>
      <c r="H55" s="45">
        <v>4</v>
      </c>
      <c r="I55" s="45">
        <f t="shared" si="1"/>
        <v>2400</v>
      </c>
    </row>
    <row r="56" spans="1:9" ht="16">
      <c r="A56" s="42" t="s">
        <v>22</v>
      </c>
      <c r="B56" s="49" t="s">
        <v>28</v>
      </c>
      <c r="C56" s="49" t="s">
        <v>492</v>
      </c>
      <c r="D56" s="29" t="s">
        <v>493</v>
      </c>
      <c r="E56" s="5" t="s">
        <v>27</v>
      </c>
      <c r="F56" s="48" t="s">
        <v>95</v>
      </c>
      <c r="G56" s="118">
        <v>1000</v>
      </c>
      <c r="H56" s="45">
        <v>8</v>
      </c>
      <c r="I56" s="45">
        <f t="shared" si="1"/>
        <v>8000</v>
      </c>
    </row>
    <row r="57" spans="1:9" ht="32">
      <c r="A57" s="42" t="s">
        <v>22</v>
      </c>
      <c r="B57" s="49" t="s">
        <v>28</v>
      </c>
      <c r="C57" s="49" t="s">
        <v>494</v>
      </c>
      <c r="D57" s="29" t="s">
        <v>131</v>
      </c>
      <c r="E57" s="5" t="s">
        <v>27</v>
      </c>
      <c r="F57" s="48" t="s">
        <v>95</v>
      </c>
      <c r="G57" s="118">
        <v>3000</v>
      </c>
      <c r="H57" s="45">
        <v>8</v>
      </c>
      <c r="I57" s="45">
        <f t="shared" si="1"/>
        <v>24000</v>
      </c>
    </row>
    <row r="58" spans="1:9" ht="32">
      <c r="A58" s="42" t="s">
        <v>22</v>
      </c>
      <c r="B58" s="49" t="s">
        <v>28</v>
      </c>
      <c r="C58" s="43" t="s">
        <v>108</v>
      </c>
      <c r="D58" s="29" t="s">
        <v>495</v>
      </c>
      <c r="E58" s="5" t="s">
        <v>27</v>
      </c>
      <c r="F58" s="48" t="s">
        <v>95</v>
      </c>
      <c r="G58" s="118">
        <v>1000</v>
      </c>
      <c r="H58" s="45">
        <v>2</v>
      </c>
      <c r="I58" s="45">
        <f t="shared" si="1"/>
        <v>2000</v>
      </c>
    </row>
    <row r="59" spans="1:9" ht="32">
      <c r="A59" s="42" t="s">
        <v>22</v>
      </c>
      <c r="B59" s="49" t="s">
        <v>28</v>
      </c>
      <c r="C59" s="42" t="s">
        <v>496</v>
      </c>
      <c r="D59" s="29" t="s">
        <v>497</v>
      </c>
      <c r="E59" s="5" t="s">
        <v>27</v>
      </c>
      <c r="F59" s="48" t="s">
        <v>95</v>
      </c>
      <c r="G59" s="118">
        <v>800</v>
      </c>
      <c r="H59" s="45">
        <v>10</v>
      </c>
      <c r="I59" s="42">
        <f t="shared" si="1"/>
        <v>8000</v>
      </c>
    </row>
    <row r="60" spans="1:9" ht="16">
      <c r="A60" s="42" t="s">
        <v>22</v>
      </c>
      <c r="B60" s="49" t="s">
        <v>28</v>
      </c>
      <c r="C60" s="42" t="s">
        <v>109</v>
      </c>
      <c r="D60" s="29" t="s">
        <v>111</v>
      </c>
      <c r="E60" s="5" t="s">
        <v>27</v>
      </c>
      <c r="F60" s="48" t="s">
        <v>121</v>
      </c>
      <c r="G60" s="118">
        <v>500</v>
      </c>
      <c r="H60" s="45">
        <v>10</v>
      </c>
      <c r="I60" s="42">
        <f t="shared" si="1"/>
        <v>5000</v>
      </c>
    </row>
    <row r="61" spans="1:9" ht="16">
      <c r="A61" s="42" t="s">
        <v>22</v>
      </c>
      <c r="B61" s="49" t="s">
        <v>28</v>
      </c>
      <c r="C61" s="42" t="s">
        <v>498</v>
      </c>
      <c r="D61" s="29" t="s">
        <v>499</v>
      </c>
      <c r="E61" s="5" t="s">
        <v>27</v>
      </c>
      <c r="F61" s="48" t="s">
        <v>120</v>
      </c>
      <c r="G61" s="118">
        <v>600</v>
      </c>
      <c r="H61" s="45">
        <v>4</v>
      </c>
      <c r="I61" s="42">
        <f t="shared" si="1"/>
        <v>2400</v>
      </c>
    </row>
    <row r="62" spans="1:9" ht="16">
      <c r="A62" s="42" t="s">
        <v>22</v>
      </c>
      <c r="B62" s="49" t="s">
        <v>28</v>
      </c>
      <c r="C62" s="42" t="s">
        <v>500</v>
      </c>
      <c r="D62" s="29" t="s">
        <v>501</v>
      </c>
      <c r="E62" s="5" t="s">
        <v>27</v>
      </c>
      <c r="F62" s="48" t="s">
        <v>120</v>
      </c>
      <c r="G62" s="118">
        <v>1000</v>
      </c>
      <c r="H62" s="45">
        <v>2</v>
      </c>
      <c r="I62" s="42">
        <f t="shared" si="1"/>
        <v>2000</v>
      </c>
    </row>
    <row r="63" spans="1:9" ht="16">
      <c r="A63" s="42" t="s">
        <v>22</v>
      </c>
      <c r="B63" s="49" t="s">
        <v>28</v>
      </c>
      <c r="C63" s="42" t="s">
        <v>502</v>
      </c>
      <c r="D63" s="29" t="s">
        <v>132</v>
      </c>
      <c r="E63" s="5" t="s">
        <v>27</v>
      </c>
      <c r="F63" s="48" t="s">
        <v>120</v>
      </c>
      <c r="G63" s="118">
        <v>1000</v>
      </c>
      <c r="H63" s="45">
        <v>5</v>
      </c>
      <c r="I63" s="42">
        <f t="shared" si="1"/>
        <v>5000</v>
      </c>
    </row>
    <row r="64" spans="1:9" ht="16">
      <c r="A64" s="42" t="s">
        <v>22</v>
      </c>
      <c r="B64" s="49" t="s">
        <v>28</v>
      </c>
      <c r="C64" s="42" t="s">
        <v>110</v>
      </c>
      <c r="D64" s="29" t="s">
        <v>503</v>
      </c>
      <c r="E64" s="5" t="s">
        <v>27</v>
      </c>
      <c r="F64" s="48" t="s">
        <v>120</v>
      </c>
      <c r="G64" s="118">
        <v>500</v>
      </c>
      <c r="H64" s="45">
        <v>6</v>
      </c>
      <c r="I64" s="42">
        <f t="shared" si="1"/>
        <v>3000</v>
      </c>
    </row>
    <row r="65" spans="1:9" ht="32">
      <c r="A65" s="42" t="s">
        <v>504</v>
      </c>
      <c r="B65" s="49" t="s">
        <v>28</v>
      </c>
      <c r="C65" s="76" t="s">
        <v>505</v>
      </c>
      <c r="D65" s="70" t="s">
        <v>506</v>
      </c>
      <c r="E65" s="5" t="s">
        <v>27</v>
      </c>
      <c r="F65" s="48" t="s">
        <v>133</v>
      </c>
      <c r="G65" s="118">
        <v>800</v>
      </c>
      <c r="H65" s="45">
        <v>64</v>
      </c>
      <c r="I65" s="45">
        <f>G65*H65</f>
        <v>51200</v>
      </c>
    </row>
    <row r="66" spans="1:9" ht="16">
      <c r="A66" s="42" t="s">
        <v>22</v>
      </c>
      <c r="B66" s="49" t="s">
        <v>28</v>
      </c>
      <c r="C66" s="77" t="s">
        <v>223</v>
      </c>
      <c r="D66" s="70" t="s">
        <v>224</v>
      </c>
      <c r="E66" s="5" t="s">
        <v>27</v>
      </c>
      <c r="F66" s="48" t="s">
        <v>540</v>
      </c>
      <c r="G66" s="118">
        <v>2000</v>
      </c>
      <c r="H66" s="45">
        <v>2</v>
      </c>
      <c r="I66" s="45">
        <f t="shared" si="1"/>
        <v>4000</v>
      </c>
    </row>
    <row r="67" spans="1:9" ht="16">
      <c r="A67" s="42" t="s">
        <v>22</v>
      </c>
      <c r="B67" s="49" t="s">
        <v>28</v>
      </c>
      <c r="C67" s="77" t="s">
        <v>507</v>
      </c>
      <c r="D67" s="70" t="s">
        <v>508</v>
      </c>
      <c r="E67" s="5" t="s">
        <v>27</v>
      </c>
      <c r="F67" s="48" t="s">
        <v>130</v>
      </c>
      <c r="G67" s="118">
        <v>2000</v>
      </c>
      <c r="H67" s="45">
        <v>1</v>
      </c>
      <c r="I67" s="45">
        <f t="shared" si="1"/>
        <v>2000</v>
      </c>
    </row>
    <row r="68" spans="1:9" ht="16">
      <c r="A68" s="42" t="s">
        <v>22</v>
      </c>
      <c r="B68" s="49" t="s">
        <v>30</v>
      </c>
      <c r="C68" s="49" t="s">
        <v>52</v>
      </c>
      <c r="D68" s="42" t="s">
        <v>225</v>
      </c>
      <c r="E68" s="5" t="s">
        <v>27</v>
      </c>
      <c r="F68" s="48" t="s">
        <v>226</v>
      </c>
      <c r="G68" s="118">
        <v>1200</v>
      </c>
      <c r="H68" s="45">
        <v>16</v>
      </c>
      <c r="I68" s="45">
        <f t="shared" si="1"/>
        <v>19200</v>
      </c>
    </row>
    <row r="69" spans="1:9" ht="16">
      <c r="A69" s="42" t="s">
        <v>22</v>
      </c>
      <c r="B69" s="49" t="s">
        <v>30</v>
      </c>
      <c r="C69" s="49" t="s">
        <v>112</v>
      </c>
      <c r="D69" s="42" t="s">
        <v>509</v>
      </c>
      <c r="E69" s="5" t="s">
        <v>27</v>
      </c>
      <c r="F69" s="48" t="s">
        <v>226</v>
      </c>
      <c r="G69" s="118">
        <v>1200</v>
      </c>
      <c r="H69" s="45">
        <v>8</v>
      </c>
      <c r="I69" s="45">
        <f t="shared" si="1"/>
        <v>9600</v>
      </c>
    </row>
    <row r="70" spans="1:9" ht="16">
      <c r="A70" s="42" t="s">
        <v>22</v>
      </c>
      <c r="B70" s="49" t="s">
        <v>30</v>
      </c>
      <c r="C70" s="69" t="s">
        <v>510</v>
      </c>
      <c r="D70" s="49" t="s">
        <v>511</v>
      </c>
      <c r="E70" s="5" t="s">
        <v>27</v>
      </c>
      <c r="F70" s="48" t="s">
        <v>226</v>
      </c>
      <c r="G70" s="118">
        <v>1200</v>
      </c>
      <c r="H70" s="45">
        <v>8</v>
      </c>
      <c r="I70" s="45">
        <f t="shared" si="1"/>
        <v>9600</v>
      </c>
    </row>
    <row r="71" spans="1:9" ht="16">
      <c r="A71" s="42" t="s">
        <v>22</v>
      </c>
      <c r="B71" s="49" t="s">
        <v>30</v>
      </c>
      <c r="C71" s="49" t="s">
        <v>53</v>
      </c>
      <c r="D71" s="42" t="s">
        <v>512</v>
      </c>
      <c r="E71" s="5" t="s">
        <v>27</v>
      </c>
      <c r="F71" s="48" t="s">
        <v>226</v>
      </c>
      <c r="G71" s="118">
        <v>800</v>
      </c>
      <c r="H71" s="45">
        <v>6</v>
      </c>
      <c r="I71" s="45">
        <f t="shared" si="1"/>
        <v>4800</v>
      </c>
    </row>
    <row r="72" spans="1:9" ht="16">
      <c r="A72" s="42" t="s">
        <v>22</v>
      </c>
      <c r="B72" s="49" t="s">
        <v>30</v>
      </c>
      <c r="C72" s="49" t="s">
        <v>54</v>
      </c>
      <c r="D72" s="42" t="s">
        <v>513</v>
      </c>
      <c r="E72" s="5" t="s">
        <v>27</v>
      </c>
      <c r="F72" s="48" t="s">
        <v>120</v>
      </c>
      <c r="G72" s="118">
        <v>1000</v>
      </c>
      <c r="H72" s="45">
        <v>5</v>
      </c>
      <c r="I72" s="45">
        <f t="shared" si="1"/>
        <v>5000</v>
      </c>
    </row>
    <row r="73" spans="1:9" ht="16">
      <c r="A73" s="42" t="s">
        <v>22</v>
      </c>
      <c r="B73" s="49" t="s">
        <v>30</v>
      </c>
      <c r="C73" s="49" t="s">
        <v>55</v>
      </c>
      <c r="D73" s="42" t="s">
        <v>514</v>
      </c>
      <c r="E73" s="5" t="s">
        <v>27</v>
      </c>
      <c r="F73" s="48" t="s">
        <v>120</v>
      </c>
      <c r="G73" s="118">
        <v>4500</v>
      </c>
      <c r="H73" s="45">
        <v>1</v>
      </c>
      <c r="I73" s="45">
        <f t="shared" si="1"/>
        <v>4500</v>
      </c>
    </row>
    <row r="74" spans="1:9" ht="16">
      <c r="A74" s="42" t="s">
        <v>22</v>
      </c>
      <c r="B74" s="49" t="s">
        <v>30</v>
      </c>
      <c r="C74" s="49" t="s">
        <v>515</v>
      </c>
      <c r="D74" s="42" t="s">
        <v>516</v>
      </c>
      <c r="E74" s="5" t="s">
        <v>27</v>
      </c>
      <c r="F74" s="48" t="s">
        <v>119</v>
      </c>
      <c r="G74" s="118">
        <v>400</v>
      </c>
      <c r="H74" s="45">
        <v>8</v>
      </c>
      <c r="I74" s="45">
        <f t="shared" si="1"/>
        <v>3200</v>
      </c>
    </row>
    <row r="75" spans="1:9" ht="16">
      <c r="A75" s="42" t="s">
        <v>22</v>
      </c>
      <c r="B75" s="49" t="s">
        <v>30</v>
      </c>
      <c r="C75" s="49" t="s">
        <v>56</v>
      </c>
      <c r="D75" s="42" t="s">
        <v>517</v>
      </c>
      <c r="E75" s="5" t="s">
        <v>27</v>
      </c>
      <c r="F75" s="48" t="s">
        <v>95</v>
      </c>
      <c r="G75" s="118">
        <v>200</v>
      </c>
      <c r="H75" s="45">
        <v>8</v>
      </c>
      <c r="I75" s="45">
        <f t="shared" si="1"/>
        <v>1600</v>
      </c>
    </row>
    <row r="76" spans="1:9" ht="16">
      <c r="A76" s="42" t="s">
        <v>22</v>
      </c>
      <c r="B76" s="49" t="s">
        <v>30</v>
      </c>
      <c r="C76" s="49" t="s">
        <v>57</v>
      </c>
      <c r="D76" s="42" t="s">
        <v>518</v>
      </c>
      <c r="E76" s="5" t="s">
        <v>27</v>
      </c>
      <c r="F76" s="48" t="s">
        <v>95</v>
      </c>
      <c r="G76" s="118">
        <v>200</v>
      </c>
      <c r="H76" s="45">
        <v>8</v>
      </c>
      <c r="I76" s="42">
        <f t="shared" si="1"/>
        <v>1600</v>
      </c>
    </row>
    <row r="77" spans="1:9" ht="32">
      <c r="A77" s="42" t="s">
        <v>22</v>
      </c>
      <c r="B77" s="49" t="s">
        <v>30</v>
      </c>
      <c r="C77" s="49" t="s">
        <v>113</v>
      </c>
      <c r="D77" s="42" t="s">
        <v>519</v>
      </c>
      <c r="E77" s="5" t="s">
        <v>27</v>
      </c>
      <c r="F77" s="48" t="s">
        <v>119</v>
      </c>
      <c r="G77" s="118">
        <v>700</v>
      </c>
      <c r="H77" s="45">
        <v>2</v>
      </c>
      <c r="I77" s="45">
        <f t="shared" si="1"/>
        <v>1400</v>
      </c>
    </row>
    <row r="78" spans="1:9" ht="16">
      <c r="A78" s="42" t="s">
        <v>22</v>
      </c>
      <c r="B78" s="49" t="s">
        <v>30</v>
      </c>
      <c r="C78" s="49" t="s">
        <v>58</v>
      </c>
      <c r="D78" s="42" t="s">
        <v>520</v>
      </c>
      <c r="E78" s="5" t="s">
        <v>27</v>
      </c>
      <c r="F78" s="48" t="s">
        <v>121</v>
      </c>
      <c r="G78" s="118">
        <v>1500</v>
      </c>
      <c r="H78" s="45">
        <v>1</v>
      </c>
      <c r="I78" s="45">
        <f t="shared" si="1"/>
        <v>1500</v>
      </c>
    </row>
    <row r="79" spans="1:9" ht="16">
      <c r="A79" s="42" t="s">
        <v>22</v>
      </c>
      <c r="B79" s="49" t="s">
        <v>30</v>
      </c>
      <c r="C79" s="49" t="s">
        <v>59</v>
      </c>
      <c r="D79" s="42" t="s">
        <v>521</v>
      </c>
      <c r="E79" s="5" t="s">
        <v>27</v>
      </c>
      <c r="F79" s="48" t="s">
        <v>95</v>
      </c>
      <c r="G79" s="118">
        <v>150</v>
      </c>
      <c r="H79" s="45">
        <v>8</v>
      </c>
      <c r="I79" s="45">
        <f t="shared" ref="I79:I92" si="2">G79*H79</f>
        <v>1200</v>
      </c>
    </row>
    <row r="80" spans="1:9" ht="16">
      <c r="A80" s="42" t="s">
        <v>22</v>
      </c>
      <c r="B80" s="49" t="s">
        <v>30</v>
      </c>
      <c r="C80" s="49" t="s">
        <v>60</v>
      </c>
      <c r="D80" s="42" t="s">
        <v>522</v>
      </c>
      <c r="E80" s="5" t="s">
        <v>27</v>
      </c>
      <c r="F80" s="48" t="s">
        <v>121</v>
      </c>
      <c r="G80" s="118">
        <v>1500</v>
      </c>
      <c r="H80" s="45">
        <v>2</v>
      </c>
      <c r="I80" s="45">
        <f t="shared" si="2"/>
        <v>3000</v>
      </c>
    </row>
    <row r="81" spans="1:9" ht="16">
      <c r="A81" s="42" t="s">
        <v>22</v>
      </c>
      <c r="B81" s="49" t="s">
        <v>30</v>
      </c>
      <c r="C81" s="49" t="s">
        <v>61</v>
      </c>
      <c r="D81" s="42" t="s">
        <v>523</v>
      </c>
      <c r="E81" s="5" t="s">
        <v>27</v>
      </c>
      <c r="F81" s="48" t="s">
        <v>95</v>
      </c>
      <c r="G81" s="118">
        <v>500</v>
      </c>
      <c r="H81" s="45">
        <v>8</v>
      </c>
      <c r="I81" s="45">
        <f t="shared" si="2"/>
        <v>4000</v>
      </c>
    </row>
    <row r="82" spans="1:9" ht="16">
      <c r="A82" s="42" t="s">
        <v>22</v>
      </c>
      <c r="B82" s="49" t="s">
        <v>30</v>
      </c>
      <c r="C82" s="49" t="s">
        <v>62</v>
      </c>
      <c r="D82" s="42" t="s">
        <v>524</v>
      </c>
      <c r="E82" s="5" t="s">
        <v>27</v>
      </c>
      <c r="F82" s="48" t="s">
        <v>95</v>
      </c>
      <c r="G82" s="118">
        <v>300</v>
      </c>
      <c r="H82" s="45">
        <v>6</v>
      </c>
      <c r="I82" s="45">
        <f t="shared" si="2"/>
        <v>1800</v>
      </c>
    </row>
    <row r="83" spans="1:9" ht="16">
      <c r="A83" s="42" t="s">
        <v>22</v>
      </c>
      <c r="B83" s="49" t="s">
        <v>30</v>
      </c>
      <c r="C83" s="42" t="s">
        <v>525</v>
      </c>
      <c r="D83" s="42" t="s">
        <v>526</v>
      </c>
      <c r="E83" s="5" t="s">
        <v>27</v>
      </c>
      <c r="F83" s="48" t="s">
        <v>95</v>
      </c>
      <c r="G83" s="118">
        <v>500</v>
      </c>
      <c r="H83" s="45">
        <v>1</v>
      </c>
      <c r="I83" s="45">
        <f t="shared" si="2"/>
        <v>500</v>
      </c>
    </row>
    <row r="84" spans="1:9" ht="16">
      <c r="A84" s="42" t="s">
        <v>22</v>
      </c>
      <c r="B84" s="49" t="s">
        <v>30</v>
      </c>
      <c r="C84" s="42" t="s">
        <v>527</v>
      </c>
      <c r="D84" s="42" t="s">
        <v>227</v>
      </c>
      <c r="E84" s="5" t="s">
        <v>27</v>
      </c>
      <c r="F84" s="48" t="s">
        <v>130</v>
      </c>
      <c r="G84" s="118">
        <v>2000</v>
      </c>
      <c r="H84" s="45">
        <v>1</v>
      </c>
      <c r="I84" s="45">
        <f>G84*H84</f>
        <v>2000</v>
      </c>
    </row>
    <row r="85" spans="1:9" ht="16">
      <c r="A85" s="49" t="s">
        <v>22</v>
      </c>
      <c r="B85" s="49" t="s">
        <v>25</v>
      </c>
      <c r="C85" s="49" t="s">
        <v>63</v>
      </c>
      <c r="D85" s="42" t="s">
        <v>528</v>
      </c>
      <c r="E85" s="5" t="s">
        <v>27</v>
      </c>
      <c r="F85" s="48" t="s">
        <v>94</v>
      </c>
      <c r="G85" s="118">
        <v>350</v>
      </c>
      <c r="H85" s="45">
        <v>45</v>
      </c>
      <c r="I85" s="45">
        <f t="shared" si="2"/>
        <v>15750</v>
      </c>
    </row>
    <row r="86" spans="1:9" ht="16">
      <c r="A86" s="42" t="s">
        <v>22</v>
      </c>
      <c r="B86" s="43" t="s">
        <v>25</v>
      </c>
      <c r="C86" s="49" t="s">
        <v>64</v>
      </c>
      <c r="D86" s="42" t="s">
        <v>529</v>
      </c>
      <c r="E86" s="5" t="s">
        <v>27</v>
      </c>
      <c r="F86" s="48" t="s">
        <v>94</v>
      </c>
      <c r="G86" s="118">
        <v>350</v>
      </c>
      <c r="H86" s="45">
        <v>100</v>
      </c>
      <c r="I86" s="45">
        <f t="shared" si="2"/>
        <v>35000</v>
      </c>
    </row>
    <row r="87" spans="1:9" ht="16">
      <c r="A87" s="42" t="s">
        <v>22</v>
      </c>
      <c r="B87" s="43" t="s">
        <v>25</v>
      </c>
      <c r="C87" s="49" t="s">
        <v>65</v>
      </c>
      <c r="D87" s="42" t="s">
        <v>530</v>
      </c>
      <c r="E87" s="5" t="s">
        <v>27</v>
      </c>
      <c r="F87" s="48" t="s">
        <v>94</v>
      </c>
      <c r="G87" s="118">
        <v>150</v>
      </c>
      <c r="H87" s="45">
        <v>130</v>
      </c>
      <c r="I87" s="45">
        <f t="shared" si="2"/>
        <v>19500</v>
      </c>
    </row>
    <row r="88" spans="1:9" ht="16">
      <c r="A88" s="42" t="s">
        <v>22</v>
      </c>
      <c r="B88" s="43" t="s">
        <v>25</v>
      </c>
      <c r="C88" s="49" t="s">
        <v>66</v>
      </c>
      <c r="D88" s="42" t="s">
        <v>531</v>
      </c>
      <c r="E88" s="5" t="s">
        <v>27</v>
      </c>
      <c r="F88" s="48" t="s">
        <v>94</v>
      </c>
      <c r="G88" s="118">
        <v>400</v>
      </c>
      <c r="H88" s="45">
        <v>60</v>
      </c>
      <c r="I88" s="45">
        <f t="shared" si="2"/>
        <v>24000</v>
      </c>
    </row>
    <row r="89" spans="1:9" ht="16">
      <c r="A89" s="42" t="s">
        <v>22</v>
      </c>
      <c r="B89" s="43" t="s">
        <v>25</v>
      </c>
      <c r="C89" s="49" t="s">
        <v>67</v>
      </c>
      <c r="D89" s="42" t="s">
        <v>532</v>
      </c>
      <c r="E89" s="5" t="s">
        <v>27</v>
      </c>
      <c r="F89" s="48" t="s">
        <v>94</v>
      </c>
      <c r="G89" s="118">
        <v>200</v>
      </c>
      <c r="H89" s="45">
        <v>10</v>
      </c>
      <c r="I89" s="45">
        <f t="shared" si="2"/>
        <v>2000</v>
      </c>
    </row>
    <row r="90" spans="1:9" ht="16">
      <c r="A90" s="42" t="s">
        <v>22</v>
      </c>
      <c r="B90" s="49" t="s">
        <v>25</v>
      </c>
      <c r="C90" s="42" t="s">
        <v>533</v>
      </c>
      <c r="D90" s="42" t="s">
        <v>534</v>
      </c>
      <c r="E90" s="5" t="s">
        <v>27</v>
      </c>
      <c r="F90" s="48" t="s">
        <v>130</v>
      </c>
      <c r="G90" s="118">
        <v>10000</v>
      </c>
      <c r="H90" s="45">
        <v>1</v>
      </c>
      <c r="I90" s="45">
        <f t="shared" si="2"/>
        <v>10000</v>
      </c>
    </row>
    <row r="91" spans="1:9" ht="16">
      <c r="A91" s="42" t="s">
        <v>22</v>
      </c>
      <c r="B91" s="43" t="s">
        <v>25</v>
      </c>
      <c r="C91" s="49" t="s">
        <v>74</v>
      </c>
      <c r="D91" s="42" t="s">
        <v>535</v>
      </c>
      <c r="E91" s="5" t="s">
        <v>27</v>
      </c>
      <c r="F91" s="48" t="s">
        <v>120</v>
      </c>
      <c r="G91" s="118">
        <v>800</v>
      </c>
      <c r="H91" s="45">
        <v>2</v>
      </c>
      <c r="I91" s="45">
        <f t="shared" si="2"/>
        <v>1600</v>
      </c>
    </row>
    <row r="92" spans="1:9" ht="16">
      <c r="A92" s="49" t="s">
        <v>22</v>
      </c>
      <c r="B92" s="49" t="s">
        <v>25</v>
      </c>
      <c r="C92" s="49" t="s">
        <v>125</v>
      </c>
      <c r="D92" s="42" t="s">
        <v>134</v>
      </c>
      <c r="E92" s="5" t="s">
        <v>27</v>
      </c>
      <c r="F92" s="48" t="s">
        <v>95</v>
      </c>
      <c r="G92" s="118">
        <v>120</v>
      </c>
      <c r="H92" s="45">
        <v>4</v>
      </c>
      <c r="I92" s="42">
        <f t="shared" si="2"/>
        <v>480</v>
      </c>
    </row>
    <row r="93" spans="1:9" ht="16">
      <c r="A93" s="42" t="s">
        <v>22</v>
      </c>
      <c r="B93" s="43" t="s">
        <v>25</v>
      </c>
      <c r="C93" s="49" t="s">
        <v>68</v>
      </c>
      <c r="D93" s="42" t="s">
        <v>536</v>
      </c>
      <c r="E93" s="5" t="s">
        <v>19</v>
      </c>
      <c r="F93" s="48" t="s">
        <v>120</v>
      </c>
      <c r="G93" s="118">
        <v>8000</v>
      </c>
      <c r="H93" s="45">
        <v>2</v>
      </c>
      <c r="I93" s="42">
        <f>G93*H93</f>
        <v>16000</v>
      </c>
    </row>
    <row r="94" spans="1:9" ht="16">
      <c r="A94" s="42" t="s">
        <v>22</v>
      </c>
      <c r="B94" s="43" t="s">
        <v>25</v>
      </c>
      <c r="C94" s="49" t="s">
        <v>114</v>
      </c>
      <c r="D94" s="42" t="s">
        <v>537</v>
      </c>
      <c r="E94" s="5" t="s">
        <v>19</v>
      </c>
      <c r="F94" s="48" t="s">
        <v>119</v>
      </c>
      <c r="G94" s="118">
        <v>8000</v>
      </c>
      <c r="H94" s="45">
        <v>1</v>
      </c>
      <c r="I94" s="42">
        <f t="shared" ref="I94:I104" si="3">G94*H94</f>
        <v>8000</v>
      </c>
    </row>
    <row r="95" spans="1:9" ht="16">
      <c r="A95" s="42" t="s">
        <v>22</v>
      </c>
      <c r="B95" s="43" t="s">
        <v>25</v>
      </c>
      <c r="C95" s="49" t="s">
        <v>538</v>
      </c>
      <c r="D95" s="42" t="s">
        <v>539</v>
      </c>
      <c r="E95" s="5" t="s">
        <v>19</v>
      </c>
      <c r="F95" s="48" t="s">
        <v>120</v>
      </c>
      <c r="G95" s="118">
        <v>150</v>
      </c>
      <c r="H95" s="45">
        <v>6</v>
      </c>
      <c r="I95" s="42">
        <f t="shared" si="3"/>
        <v>900</v>
      </c>
    </row>
    <row r="96" spans="1:9" ht="64">
      <c r="A96" s="42" t="s">
        <v>22</v>
      </c>
      <c r="B96" s="43" t="s">
        <v>25</v>
      </c>
      <c r="C96" s="49" t="s">
        <v>115</v>
      </c>
      <c r="D96" s="50" t="s">
        <v>228</v>
      </c>
      <c r="E96" s="5" t="s">
        <v>19</v>
      </c>
      <c r="F96" s="48" t="s">
        <v>135</v>
      </c>
      <c r="G96" s="118">
        <v>80</v>
      </c>
      <c r="H96" s="45">
        <v>160</v>
      </c>
      <c r="I96" s="42">
        <f>G96*H96</f>
        <v>12800</v>
      </c>
    </row>
    <row r="97" spans="1:9" ht="16">
      <c r="A97" s="42" t="s">
        <v>22</v>
      </c>
      <c r="B97" s="43" t="s">
        <v>25</v>
      </c>
      <c r="C97" s="49" t="s">
        <v>229</v>
      </c>
      <c r="D97" s="42" t="s">
        <v>230</v>
      </c>
      <c r="E97" s="5" t="s">
        <v>19</v>
      </c>
      <c r="F97" s="48" t="s">
        <v>94</v>
      </c>
      <c r="G97" s="118">
        <v>800</v>
      </c>
      <c r="H97" s="45">
        <v>2</v>
      </c>
      <c r="I97" s="45">
        <f t="shared" si="3"/>
        <v>1600</v>
      </c>
    </row>
    <row r="98" spans="1:9" ht="16">
      <c r="A98" s="42" t="s">
        <v>22</v>
      </c>
      <c r="B98" s="43" t="s">
        <v>25</v>
      </c>
      <c r="C98" s="49" t="s">
        <v>116</v>
      </c>
      <c r="D98" s="42" t="s">
        <v>541</v>
      </c>
      <c r="E98" s="5" t="s">
        <v>19</v>
      </c>
      <c r="F98" s="48" t="s">
        <v>95</v>
      </c>
      <c r="G98" s="118">
        <v>200</v>
      </c>
      <c r="H98" s="45">
        <v>20</v>
      </c>
      <c r="I98" s="45">
        <f t="shared" si="3"/>
        <v>4000</v>
      </c>
    </row>
    <row r="99" spans="1:9" ht="16">
      <c r="A99" s="42" t="s">
        <v>22</v>
      </c>
      <c r="B99" s="49" t="s">
        <v>25</v>
      </c>
      <c r="C99" s="49" t="s">
        <v>117</v>
      </c>
      <c r="D99" s="42" t="s">
        <v>542</v>
      </c>
      <c r="E99" s="5" t="s">
        <v>19</v>
      </c>
      <c r="F99" s="48" t="s">
        <v>95</v>
      </c>
      <c r="G99" s="118">
        <v>2000</v>
      </c>
      <c r="H99" s="45">
        <v>3</v>
      </c>
      <c r="I99" s="45">
        <f t="shared" si="3"/>
        <v>6000</v>
      </c>
    </row>
    <row r="100" spans="1:9" ht="16">
      <c r="A100" s="42" t="s">
        <v>22</v>
      </c>
      <c r="B100" s="49" t="s">
        <v>25</v>
      </c>
      <c r="C100" s="42" t="s">
        <v>543</v>
      </c>
      <c r="D100" s="42" t="s">
        <v>231</v>
      </c>
      <c r="E100" s="5" t="s">
        <v>24</v>
      </c>
      <c r="F100" s="48" t="s">
        <v>130</v>
      </c>
      <c r="G100" s="118">
        <v>2000</v>
      </c>
      <c r="H100" s="45">
        <v>1</v>
      </c>
      <c r="I100" s="45">
        <f t="shared" si="3"/>
        <v>2000</v>
      </c>
    </row>
    <row r="101" spans="1:9" ht="16">
      <c r="A101" s="42" t="s">
        <v>544</v>
      </c>
      <c r="B101" s="49" t="s">
        <v>545</v>
      </c>
      <c r="C101" s="42" t="s">
        <v>546</v>
      </c>
      <c r="D101" s="42" t="s">
        <v>692</v>
      </c>
      <c r="E101" s="5" t="s">
        <v>19</v>
      </c>
      <c r="F101" s="48" t="s">
        <v>69</v>
      </c>
      <c r="G101" s="118">
        <v>500</v>
      </c>
      <c r="H101" s="45">
        <v>18</v>
      </c>
      <c r="I101" s="45">
        <f t="shared" si="3"/>
        <v>9000</v>
      </c>
    </row>
    <row r="102" spans="1:9" ht="16">
      <c r="A102" s="42" t="s">
        <v>22</v>
      </c>
      <c r="B102" s="78" t="s">
        <v>155</v>
      </c>
      <c r="C102" s="79" t="s">
        <v>547</v>
      </c>
      <c r="D102" s="42" t="s">
        <v>692</v>
      </c>
      <c r="E102" s="5" t="s">
        <v>24</v>
      </c>
      <c r="F102" s="48" t="s">
        <v>69</v>
      </c>
      <c r="G102" s="118">
        <v>500</v>
      </c>
      <c r="H102" s="45">
        <v>18</v>
      </c>
      <c r="I102" s="42">
        <f>G102*H102</f>
        <v>9000</v>
      </c>
    </row>
    <row r="103" spans="1:9" ht="16">
      <c r="A103" s="80" t="s">
        <v>22</v>
      </c>
      <c r="B103" s="81" t="s">
        <v>155</v>
      </c>
      <c r="C103" s="82" t="s">
        <v>548</v>
      </c>
      <c r="D103" s="82" t="s">
        <v>693</v>
      </c>
      <c r="E103" s="5" t="s">
        <v>24</v>
      </c>
      <c r="F103" s="48" t="s">
        <v>69</v>
      </c>
      <c r="G103" s="118">
        <v>500</v>
      </c>
      <c r="H103" s="45">
        <v>12</v>
      </c>
      <c r="I103" s="45">
        <f t="shared" si="3"/>
        <v>6000</v>
      </c>
    </row>
    <row r="104" spans="1:9" ht="16">
      <c r="A104" s="80" t="s">
        <v>22</v>
      </c>
      <c r="B104" s="81" t="s">
        <v>155</v>
      </c>
      <c r="C104" s="82" t="s">
        <v>549</v>
      </c>
      <c r="D104" s="82" t="s">
        <v>690</v>
      </c>
      <c r="E104" s="5" t="s">
        <v>24</v>
      </c>
      <c r="F104" s="48" t="s">
        <v>69</v>
      </c>
      <c r="G104" s="118">
        <v>300</v>
      </c>
      <c r="H104" s="45">
        <v>192</v>
      </c>
      <c r="I104" s="45">
        <f t="shared" si="3"/>
        <v>57600</v>
      </c>
    </row>
    <row r="105" spans="1:9" ht="16">
      <c r="A105" s="80" t="s">
        <v>22</v>
      </c>
      <c r="B105" s="81" t="s">
        <v>155</v>
      </c>
      <c r="C105" s="81" t="s">
        <v>71</v>
      </c>
      <c r="D105" s="83" t="s">
        <v>550</v>
      </c>
      <c r="E105" s="5" t="s">
        <v>15</v>
      </c>
      <c r="F105" s="48" t="s">
        <v>75</v>
      </c>
      <c r="G105" s="118">
        <v>1500</v>
      </c>
      <c r="H105" s="45">
        <v>16</v>
      </c>
      <c r="I105" s="45">
        <f>H105*G105</f>
        <v>24000</v>
      </c>
    </row>
    <row r="106" spans="1:9" ht="16">
      <c r="A106" s="80" t="s">
        <v>22</v>
      </c>
      <c r="B106" s="81" t="s">
        <v>155</v>
      </c>
      <c r="C106" s="81" t="s">
        <v>71</v>
      </c>
      <c r="D106" s="83" t="s">
        <v>551</v>
      </c>
      <c r="E106" s="5" t="s">
        <v>15</v>
      </c>
      <c r="F106" s="48" t="s">
        <v>75</v>
      </c>
      <c r="G106" s="118">
        <v>145</v>
      </c>
      <c r="H106" s="45">
        <v>80</v>
      </c>
      <c r="I106" s="45">
        <f t="shared" ref="I106:I171" si="4">H106*G106</f>
        <v>11600</v>
      </c>
    </row>
    <row r="107" spans="1:9" ht="16">
      <c r="A107" s="80" t="s">
        <v>22</v>
      </c>
      <c r="B107" s="81" t="s">
        <v>155</v>
      </c>
      <c r="C107" s="81" t="s">
        <v>73</v>
      </c>
      <c r="D107" s="83" t="s">
        <v>552</v>
      </c>
      <c r="E107" s="5" t="s">
        <v>15</v>
      </c>
      <c r="F107" s="48" t="s">
        <v>50</v>
      </c>
      <c r="G107" s="118">
        <v>4000</v>
      </c>
      <c r="H107" s="45">
        <v>10</v>
      </c>
      <c r="I107" s="45">
        <f t="shared" si="4"/>
        <v>40000</v>
      </c>
    </row>
    <row r="108" spans="1:9" ht="16">
      <c r="A108" s="80" t="s">
        <v>39</v>
      </c>
      <c r="B108" s="84" t="s">
        <v>553</v>
      </c>
      <c r="C108" s="81" t="s">
        <v>554</v>
      </c>
      <c r="D108" s="85" t="s">
        <v>555</v>
      </c>
      <c r="E108" s="5" t="s">
        <v>15</v>
      </c>
      <c r="F108" s="51" t="s">
        <v>46</v>
      </c>
      <c r="G108" s="118">
        <v>20000</v>
      </c>
      <c r="H108" s="45">
        <v>1</v>
      </c>
      <c r="I108" s="45">
        <f t="shared" si="4"/>
        <v>20000</v>
      </c>
    </row>
    <row r="109" spans="1:9" ht="16">
      <c r="A109" s="80" t="s">
        <v>39</v>
      </c>
      <c r="B109" s="86" t="s">
        <v>556</v>
      </c>
      <c r="C109" s="81" t="s">
        <v>557</v>
      </c>
      <c r="D109" s="83" t="s">
        <v>558</v>
      </c>
      <c r="E109" s="5" t="s">
        <v>19</v>
      </c>
      <c r="F109" s="51" t="s">
        <v>130</v>
      </c>
      <c r="G109" s="118">
        <v>25000</v>
      </c>
      <c r="H109" s="45">
        <v>1</v>
      </c>
      <c r="I109" s="45">
        <f t="shared" si="4"/>
        <v>25000</v>
      </c>
    </row>
    <row r="110" spans="1:9" ht="16">
      <c r="A110" s="80" t="s">
        <v>39</v>
      </c>
      <c r="B110" s="86" t="s">
        <v>556</v>
      </c>
      <c r="C110" s="81" t="s">
        <v>697</v>
      </c>
      <c r="D110" s="83" t="s">
        <v>696</v>
      </c>
      <c r="E110" s="5" t="s">
        <v>19</v>
      </c>
      <c r="F110" s="51" t="s">
        <v>130</v>
      </c>
      <c r="G110" s="118">
        <v>846.75</v>
      </c>
      <c r="H110" s="45">
        <v>1</v>
      </c>
      <c r="I110" s="45">
        <f t="shared" si="4"/>
        <v>846.75</v>
      </c>
    </row>
    <row r="111" spans="1:9" ht="16">
      <c r="A111" s="80" t="s">
        <v>39</v>
      </c>
      <c r="B111" s="86" t="s">
        <v>76</v>
      </c>
      <c r="C111" s="81" t="s">
        <v>559</v>
      </c>
      <c r="D111" s="85" t="s">
        <v>560</v>
      </c>
      <c r="E111" s="5" t="s">
        <v>15</v>
      </c>
      <c r="F111" s="51" t="s">
        <v>46</v>
      </c>
      <c r="G111" s="118">
        <v>8000</v>
      </c>
      <c r="H111" s="45">
        <v>1</v>
      </c>
      <c r="I111" s="45">
        <f t="shared" si="4"/>
        <v>8000</v>
      </c>
    </row>
    <row r="112" spans="1:9" ht="16">
      <c r="A112" s="80" t="s">
        <v>39</v>
      </c>
      <c r="B112" s="86" t="s">
        <v>76</v>
      </c>
      <c r="C112" s="81" t="s">
        <v>561</v>
      </c>
      <c r="D112" s="85" t="s">
        <v>562</v>
      </c>
      <c r="E112" s="5" t="s">
        <v>15</v>
      </c>
      <c r="F112" s="51" t="s">
        <v>46</v>
      </c>
      <c r="G112" s="118">
        <v>15000</v>
      </c>
      <c r="H112" s="45">
        <v>1</v>
      </c>
      <c r="I112" s="45">
        <f t="shared" si="4"/>
        <v>15000</v>
      </c>
    </row>
    <row r="113" spans="1:9" ht="16">
      <c r="A113" s="80" t="s">
        <v>39</v>
      </c>
      <c r="B113" s="87" t="s">
        <v>76</v>
      </c>
      <c r="C113" s="81" t="s">
        <v>561</v>
      </c>
      <c r="D113" s="85" t="s">
        <v>563</v>
      </c>
      <c r="E113" s="5" t="s">
        <v>15</v>
      </c>
      <c r="F113" s="51" t="s">
        <v>46</v>
      </c>
      <c r="G113" s="118">
        <v>2500</v>
      </c>
      <c r="H113" s="45">
        <v>2</v>
      </c>
      <c r="I113" s="45">
        <f t="shared" si="4"/>
        <v>5000</v>
      </c>
    </row>
    <row r="114" spans="1:9" ht="16">
      <c r="A114" s="42" t="s">
        <v>39</v>
      </c>
      <c r="B114" s="86" t="s">
        <v>76</v>
      </c>
      <c r="C114" s="78" t="s">
        <v>561</v>
      </c>
      <c r="D114" s="88" t="s">
        <v>564</v>
      </c>
      <c r="E114" s="5" t="s">
        <v>15</v>
      </c>
      <c r="F114" s="51" t="s">
        <v>46</v>
      </c>
      <c r="G114" s="118">
        <v>350</v>
      </c>
      <c r="H114" s="45">
        <v>5</v>
      </c>
      <c r="I114" s="45">
        <f t="shared" si="4"/>
        <v>1750</v>
      </c>
    </row>
    <row r="115" spans="1:9" ht="16">
      <c r="A115" s="80" t="s">
        <v>39</v>
      </c>
      <c r="B115" s="86" t="s">
        <v>76</v>
      </c>
      <c r="C115" s="81" t="s">
        <v>561</v>
      </c>
      <c r="D115" s="85" t="s">
        <v>565</v>
      </c>
      <c r="E115" s="5" t="s">
        <v>15</v>
      </c>
      <c r="F115" s="51" t="s">
        <v>46</v>
      </c>
      <c r="G115" s="118">
        <v>100</v>
      </c>
      <c r="H115" s="45">
        <v>11</v>
      </c>
      <c r="I115" s="45">
        <f t="shared" si="4"/>
        <v>1100</v>
      </c>
    </row>
    <row r="116" spans="1:9" ht="16">
      <c r="A116" s="80" t="s">
        <v>39</v>
      </c>
      <c r="B116" s="86" t="s">
        <v>76</v>
      </c>
      <c r="C116" s="81" t="s">
        <v>566</v>
      </c>
      <c r="D116" s="85" t="s">
        <v>567</v>
      </c>
      <c r="E116" s="5" t="s">
        <v>15</v>
      </c>
      <c r="F116" s="51" t="s">
        <v>46</v>
      </c>
      <c r="G116" s="118">
        <v>65</v>
      </c>
      <c r="H116" s="45">
        <v>30</v>
      </c>
      <c r="I116" s="45">
        <f t="shared" si="4"/>
        <v>1950</v>
      </c>
    </row>
    <row r="117" spans="1:9" ht="16">
      <c r="A117" s="80" t="s">
        <v>39</v>
      </c>
      <c r="B117" s="86" t="s">
        <v>76</v>
      </c>
      <c r="C117" s="81" t="s">
        <v>694</v>
      </c>
      <c r="D117" s="85"/>
      <c r="E117" s="5" t="s">
        <v>19</v>
      </c>
      <c r="F117" s="51" t="s">
        <v>695</v>
      </c>
      <c r="G117" s="118">
        <v>300</v>
      </c>
      <c r="H117" s="45">
        <v>2</v>
      </c>
      <c r="I117" s="45">
        <f t="shared" si="4"/>
        <v>600</v>
      </c>
    </row>
    <row r="118" spans="1:9" ht="16">
      <c r="A118" s="42" t="s">
        <v>234</v>
      </c>
      <c r="B118" s="89" t="s">
        <v>568</v>
      </c>
      <c r="C118" s="52" t="s">
        <v>233</v>
      </c>
      <c r="D118" s="53"/>
      <c r="E118" s="5" t="s">
        <v>15</v>
      </c>
      <c r="F118" s="51" t="s">
        <v>215</v>
      </c>
      <c r="G118" s="118">
        <v>240</v>
      </c>
      <c r="H118" s="45">
        <v>6</v>
      </c>
      <c r="I118" s="45">
        <f t="shared" si="4"/>
        <v>1440</v>
      </c>
    </row>
    <row r="119" spans="1:9" ht="16">
      <c r="A119" s="42" t="s">
        <v>569</v>
      </c>
      <c r="B119" s="90"/>
      <c r="C119" s="52" t="s">
        <v>235</v>
      </c>
      <c r="D119" s="53" t="s">
        <v>570</v>
      </c>
      <c r="E119" s="5" t="s">
        <v>15</v>
      </c>
      <c r="F119" s="51" t="s">
        <v>593</v>
      </c>
      <c r="G119" s="118">
        <v>3</v>
      </c>
      <c r="H119" s="45">
        <v>150</v>
      </c>
      <c r="I119" s="45">
        <f t="shared" si="4"/>
        <v>450</v>
      </c>
    </row>
    <row r="120" spans="1:9" ht="16">
      <c r="A120" s="42" t="s">
        <v>234</v>
      </c>
      <c r="B120" s="90"/>
      <c r="C120" s="52" t="s">
        <v>236</v>
      </c>
      <c r="D120" s="53" t="s">
        <v>571</v>
      </c>
      <c r="E120" s="5" t="s">
        <v>15</v>
      </c>
      <c r="F120" s="51" t="s">
        <v>594</v>
      </c>
      <c r="G120" s="118">
        <v>35</v>
      </c>
      <c r="H120" s="45">
        <v>30</v>
      </c>
      <c r="I120" s="45">
        <f t="shared" si="4"/>
        <v>1050</v>
      </c>
    </row>
    <row r="121" spans="1:9" ht="16">
      <c r="A121" s="42" t="s">
        <v>569</v>
      </c>
      <c r="B121" s="90"/>
      <c r="C121" s="52" t="s">
        <v>237</v>
      </c>
      <c r="D121" s="53" t="s">
        <v>572</v>
      </c>
      <c r="E121" s="5" t="s">
        <v>15</v>
      </c>
      <c r="F121" s="51" t="s">
        <v>45</v>
      </c>
      <c r="G121" s="118">
        <v>45</v>
      </c>
      <c r="H121" s="45">
        <v>10</v>
      </c>
      <c r="I121" s="45">
        <f t="shared" si="4"/>
        <v>450</v>
      </c>
    </row>
    <row r="122" spans="1:9" ht="16">
      <c r="A122" s="42" t="s">
        <v>569</v>
      </c>
      <c r="B122" s="90"/>
      <c r="C122" s="52" t="s">
        <v>238</v>
      </c>
      <c r="D122" s="53"/>
      <c r="E122" s="5" t="s">
        <v>15</v>
      </c>
      <c r="F122" s="51" t="s">
        <v>45</v>
      </c>
      <c r="G122" s="118">
        <v>50</v>
      </c>
      <c r="H122" s="45">
        <v>6</v>
      </c>
      <c r="I122" s="45">
        <f t="shared" si="4"/>
        <v>300</v>
      </c>
    </row>
    <row r="123" spans="1:9" ht="16">
      <c r="A123" s="42" t="s">
        <v>569</v>
      </c>
      <c r="B123" s="90"/>
      <c r="C123" s="52" t="s">
        <v>239</v>
      </c>
      <c r="D123" s="53"/>
      <c r="E123" s="5" t="s">
        <v>15</v>
      </c>
      <c r="F123" s="51" t="s">
        <v>45</v>
      </c>
      <c r="G123" s="118">
        <v>308</v>
      </c>
      <c r="H123" s="45">
        <v>1</v>
      </c>
      <c r="I123" s="45">
        <f t="shared" si="4"/>
        <v>308</v>
      </c>
    </row>
    <row r="124" spans="1:9" ht="16">
      <c r="A124" s="42" t="s">
        <v>569</v>
      </c>
      <c r="B124" s="90"/>
      <c r="C124" s="52" t="s">
        <v>240</v>
      </c>
      <c r="D124" s="53"/>
      <c r="E124" s="5" t="s">
        <v>15</v>
      </c>
      <c r="F124" s="51" t="s">
        <v>45</v>
      </c>
      <c r="G124" s="118">
        <v>100</v>
      </c>
      <c r="H124" s="45">
        <v>1</v>
      </c>
      <c r="I124" s="45">
        <f t="shared" si="4"/>
        <v>100</v>
      </c>
    </row>
    <row r="125" spans="1:9" ht="16">
      <c r="A125" s="42" t="s">
        <v>569</v>
      </c>
      <c r="B125" s="90"/>
      <c r="C125" s="52" t="s">
        <v>241</v>
      </c>
      <c r="D125" s="53" t="s">
        <v>573</v>
      </c>
      <c r="E125" s="5" t="s">
        <v>15</v>
      </c>
      <c r="F125" s="51" t="s">
        <v>242</v>
      </c>
      <c r="G125" s="118">
        <v>1000</v>
      </c>
      <c r="H125" s="45">
        <v>2</v>
      </c>
      <c r="I125" s="45">
        <f t="shared" si="4"/>
        <v>2000</v>
      </c>
    </row>
    <row r="126" spans="1:9" ht="16">
      <c r="A126" s="42" t="s">
        <v>569</v>
      </c>
      <c r="B126" s="90"/>
      <c r="C126" s="52" t="s">
        <v>243</v>
      </c>
      <c r="D126" s="53" t="s">
        <v>573</v>
      </c>
      <c r="E126" s="5" t="s">
        <v>15</v>
      </c>
      <c r="F126" s="51" t="s">
        <v>242</v>
      </c>
      <c r="G126" s="118">
        <v>800</v>
      </c>
      <c r="H126" s="45">
        <v>2</v>
      </c>
      <c r="I126" s="45">
        <f t="shared" si="4"/>
        <v>1600</v>
      </c>
    </row>
    <row r="127" spans="1:9" ht="16">
      <c r="A127" s="42" t="s">
        <v>569</v>
      </c>
      <c r="B127" s="91"/>
      <c r="C127" s="52" t="s">
        <v>244</v>
      </c>
      <c r="D127" s="53" t="s">
        <v>245</v>
      </c>
      <c r="E127" s="5" t="s">
        <v>15</v>
      </c>
      <c r="F127" s="51" t="s">
        <v>242</v>
      </c>
      <c r="G127" s="118">
        <v>500</v>
      </c>
      <c r="H127" s="45">
        <v>4</v>
      </c>
      <c r="I127" s="45">
        <f t="shared" si="4"/>
        <v>2000</v>
      </c>
    </row>
    <row r="128" spans="1:9" ht="16">
      <c r="A128" s="42" t="s">
        <v>569</v>
      </c>
      <c r="B128" s="89" t="s">
        <v>574</v>
      </c>
      <c r="C128" s="52" t="s">
        <v>246</v>
      </c>
      <c r="D128" s="53"/>
      <c r="E128" s="5" t="s">
        <v>15</v>
      </c>
      <c r="F128" s="51" t="s">
        <v>247</v>
      </c>
      <c r="G128" s="118">
        <v>400</v>
      </c>
      <c r="H128" s="45">
        <v>7</v>
      </c>
      <c r="I128" s="45">
        <f t="shared" si="4"/>
        <v>2800</v>
      </c>
    </row>
    <row r="129" spans="1:9" ht="16">
      <c r="A129" s="42" t="s">
        <v>569</v>
      </c>
      <c r="B129" s="90"/>
      <c r="C129" s="52" t="s">
        <v>248</v>
      </c>
      <c r="D129" s="53"/>
      <c r="E129" s="5" t="s">
        <v>15</v>
      </c>
      <c r="F129" s="51" t="s">
        <v>247</v>
      </c>
      <c r="G129" s="118">
        <v>80</v>
      </c>
      <c r="H129" s="45">
        <v>30</v>
      </c>
      <c r="I129" s="45">
        <f t="shared" si="4"/>
        <v>2400</v>
      </c>
    </row>
    <row r="130" spans="1:9" ht="16">
      <c r="A130" s="42" t="s">
        <v>569</v>
      </c>
      <c r="B130" s="90"/>
      <c r="C130" s="52" t="s">
        <v>237</v>
      </c>
      <c r="D130" s="53"/>
      <c r="E130" s="5" t="s">
        <v>15</v>
      </c>
      <c r="F130" s="51" t="s">
        <v>45</v>
      </c>
      <c r="G130" s="118">
        <v>45</v>
      </c>
      <c r="H130" s="45">
        <v>10</v>
      </c>
      <c r="I130" s="45">
        <f t="shared" si="4"/>
        <v>450</v>
      </c>
    </row>
    <row r="131" spans="1:9" ht="16">
      <c r="A131" s="42" t="s">
        <v>569</v>
      </c>
      <c r="B131" s="90"/>
      <c r="C131" s="52" t="s">
        <v>238</v>
      </c>
      <c r="D131" s="53"/>
      <c r="E131" s="5" t="s">
        <v>15</v>
      </c>
      <c r="F131" s="51" t="s">
        <v>45</v>
      </c>
      <c r="G131" s="118">
        <v>50</v>
      </c>
      <c r="H131" s="45">
        <v>6</v>
      </c>
      <c r="I131" s="45">
        <f t="shared" si="4"/>
        <v>300</v>
      </c>
    </row>
    <row r="132" spans="1:9" ht="16">
      <c r="A132" s="42" t="s">
        <v>569</v>
      </c>
      <c r="B132" s="90"/>
      <c r="C132" s="52" t="s">
        <v>239</v>
      </c>
      <c r="D132" s="53"/>
      <c r="E132" s="5" t="s">
        <v>15</v>
      </c>
      <c r="F132" s="51" t="s">
        <v>45</v>
      </c>
      <c r="G132" s="118">
        <v>308</v>
      </c>
      <c r="H132" s="45">
        <v>1</v>
      </c>
      <c r="I132" s="45">
        <f t="shared" si="4"/>
        <v>308</v>
      </c>
    </row>
    <row r="133" spans="1:9" ht="16">
      <c r="A133" s="42" t="s">
        <v>569</v>
      </c>
      <c r="B133" s="90"/>
      <c r="C133" s="52" t="s">
        <v>240</v>
      </c>
      <c r="D133" s="53"/>
      <c r="E133" s="5" t="s">
        <v>15</v>
      </c>
      <c r="F133" s="51" t="s">
        <v>45</v>
      </c>
      <c r="G133" s="118">
        <v>100</v>
      </c>
      <c r="H133" s="45">
        <v>1</v>
      </c>
      <c r="I133" s="45">
        <f t="shared" si="4"/>
        <v>100</v>
      </c>
    </row>
    <row r="134" spans="1:9" ht="16">
      <c r="A134" s="42" t="s">
        <v>569</v>
      </c>
      <c r="B134" s="90"/>
      <c r="C134" s="52" t="s">
        <v>241</v>
      </c>
      <c r="D134" s="53" t="s">
        <v>573</v>
      </c>
      <c r="E134" s="5" t="s">
        <v>15</v>
      </c>
      <c r="F134" s="51" t="s">
        <v>242</v>
      </c>
      <c r="G134" s="118">
        <v>1000</v>
      </c>
      <c r="H134" s="45">
        <v>2</v>
      </c>
      <c r="I134" s="45">
        <f t="shared" si="4"/>
        <v>2000</v>
      </c>
    </row>
    <row r="135" spans="1:9" ht="16">
      <c r="A135" s="42" t="s">
        <v>569</v>
      </c>
      <c r="B135" s="90"/>
      <c r="C135" s="52" t="s">
        <v>243</v>
      </c>
      <c r="D135" s="53" t="s">
        <v>575</v>
      </c>
      <c r="E135" s="5" t="s">
        <v>15</v>
      </c>
      <c r="F135" s="51" t="s">
        <v>242</v>
      </c>
      <c r="G135" s="118">
        <v>800</v>
      </c>
      <c r="H135" s="45">
        <v>6</v>
      </c>
      <c r="I135" s="45">
        <f t="shared" si="4"/>
        <v>4800</v>
      </c>
    </row>
    <row r="136" spans="1:9" ht="16">
      <c r="A136" s="42" t="s">
        <v>569</v>
      </c>
      <c r="B136" s="91"/>
      <c r="C136" s="52" t="s">
        <v>244</v>
      </c>
      <c r="D136" s="53" t="s">
        <v>576</v>
      </c>
      <c r="E136" s="5" t="s">
        <v>15</v>
      </c>
      <c r="F136" s="51" t="s">
        <v>242</v>
      </c>
      <c r="G136" s="118">
        <v>500</v>
      </c>
      <c r="H136" s="45">
        <v>12</v>
      </c>
      <c r="I136" s="45">
        <f t="shared" si="4"/>
        <v>6000</v>
      </c>
    </row>
    <row r="137" spans="1:9" ht="16">
      <c r="A137" s="42" t="s">
        <v>569</v>
      </c>
      <c r="B137" s="89" t="s">
        <v>249</v>
      </c>
      <c r="C137" s="52" t="s">
        <v>250</v>
      </c>
      <c r="D137" s="53"/>
      <c r="E137" s="5" t="s">
        <v>15</v>
      </c>
      <c r="F137" s="51" t="s">
        <v>45</v>
      </c>
      <c r="G137" s="118">
        <v>20</v>
      </c>
      <c r="H137" s="45">
        <v>7</v>
      </c>
      <c r="I137" s="45">
        <f t="shared" si="4"/>
        <v>140</v>
      </c>
    </row>
    <row r="138" spans="1:9" ht="16">
      <c r="A138" s="42" t="s">
        <v>569</v>
      </c>
      <c r="B138" s="90"/>
      <c r="C138" s="52" t="s">
        <v>237</v>
      </c>
      <c r="D138" s="53"/>
      <c r="E138" s="5" t="s">
        <v>15</v>
      </c>
      <c r="F138" s="51" t="s">
        <v>45</v>
      </c>
      <c r="G138" s="118">
        <v>45</v>
      </c>
      <c r="H138" s="45">
        <v>10</v>
      </c>
      <c r="I138" s="45">
        <f t="shared" si="4"/>
        <v>450</v>
      </c>
    </row>
    <row r="139" spans="1:9" ht="16">
      <c r="A139" s="42" t="s">
        <v>569</v>
      </c>
      <c r="B139" s="90"/>
      <c r="C139" s="52" t="s">
        <v>238</v>
      </c>
      <c r="D139" s="53"/>
      <c r="E139" s="5" t="s">
        <v>15</v>
      </c>
      <c r="F139" s="51" t="s">
        <v>45</v>
      </c>
      <c r="G139" s="118">
        <v>50</v>
      </c>
      <c r="H139" s="45">
        <v>6</v>
      </c>
      <c r="I139" s="45">
        <f t="shared" si="4"/>
        <v>300</v>
      </c>
    </row>
    <row r="140" spans="1:9" ht="16">
      <c r="A140" s="42" t="s">
        <v>569</v>
      </c>
      <c r="B140" s="90"/>
      <c r="C140" s="52" t="s">
        <v>239</v>
      </c>
      <c r="D140" s="53"/>
      <c r="E140" s="5" t="s">
        <v>15</v>
      </c>
      <c r="F140" s="51" t="s">
        <v>45</v>
      </c>
      <c r="G140" s="118">
        <v>308</v>
      </c>
      <c r="H140" s="45">
        <v>1</v>
      </c>
      <c r="I140" s="45">
        <f t="shared" si="4"/>
        <v>308</v>
      </c>
    </row>
    <row r="141" spans="1:9" ht="16">
      <c r="A141" s="42" t="s">
        <v>569</v>
      </c>
      <c r="B141" s="90"/>
      <c r="C141" s="52" t="s">
        <v>240</v>
      </c>
      <c r="D141" s="53"/>
      <c r="E141" s="5" t="s">
        <v>15</v>
      </c>
      <c r="F141" s="51" t="s">
        <v>45</v>
      </c>
      <c r="G141" s="118">
        <v>100</v>
      </c>
      <c r="H141" s="45">
        <v>1</v>
      </c>
      <c r="I141" s="45">
        <f t="shared" si="4"/>
        <v>100</v>
      </c>
    </row>
    <row r="142" spans="1:9" ht="16">
      <c r="A142" s="42" t="s">
        <v>569</v>
      </c>
      <c r="B142" s="90"/>
      <c r="C142" s="52" t="s">
        <v>241</v>
      </c>
      <c r="D142" s="53" t="s">
        <v>573</v>
      </c>
      <c r="E142" s="5" t="s">
        <v>15</v>
      </c>
      <c r="F142" s="51" t="s">
        <v>242</v>
      </c>
      <c r="G142" s="118">
        <v>1000</v>
      </c>
      <c r="H142" s="45">
        <v>2</v>
      </c>
      <c r="I142" s="45">
        <f t="shared" si="4"/>
        <v>2000</v>
      </c>
    </row>
    <row r="143" spans="1:9" ht="16">
      <c r="A143" s="42" t="s">
        <v>569</v>
      </c>
      <c r="B143" s="90"/>
      <c r="C143" s="52" t="s">
        <v>243</v>
      </c>
      <c r="D143" s="53" t="s">
        <v>575</v>
      </c>
      <c r="E143" s="5" t="s">
        <v>15</v>
      </c>
      <c r="F143" s="51" t="s">
        <v>242</v>
      </c>
      <c r="G143" s="118">
        <v>800</v>
      </c>
      <c r="H143" s="45">
        <v>6</v>
      </c>
      <c r="I143" s="45">
        <f t="shared" si="4"/>
        <v>4800</v>
      </c>
    </row>
    <row r="144" spans="1:9" ht="16">
      <c r="A144" s="42" t="s">
        <v>569</v>
      </c>
      <c r="B144" s="91"/>
      <c r="C144" s="52" t="s">
        <v>244</v>
      </c>
      <c r="D144" s="53" t="s">
        <v>576</v>
      </c>
      <c r="E144" s="5" t="s">
        <v>15</v>
      </c>
      <c r="F144" s="51" t="s">
        <v>242</v>
      </c>
      <c r="G144" s="118">
        <v>500</v>
      </c>
      <c r="H144" s="45">
        <v>12</v>
      </c>
      <c r="I144" s="45">
        <f t="shared" si="4"/>
        <v>6000</v>
      </c>
    </row>
    <row r="145" spans="1:9" ht="16">
      <c r="A145" s="42" t="s">
        <v>569</v>
      </c>
      <c r="B145" s="89" t="s">
        <v>577</v>
      </c>
      <c r="C145" s="52" t="s">
        <v>251</v>
      </c>
      <c r="D145" s="53"/>
      <c r="E145" s="5" t="s">
        <v>15</v>
      </c>
      <c r="F145" s="92" t="s">
        <v>45</v>
      </c>
      <c r="G145" s="118">
        <v>35</v>
      </c>
      <c r="H145" s="45">
        <v>36</v>
      </c>
      <c r="I145" s="45">
        <f t="shared" si="4"/>
        <v>1260</v>
      </c>
    </row>
    <row r="146" spans="1:9" ht="16">
      <c r="A146" s="42" t="s">
        <v>569</v>
      </c>
      <c r="B146" s="90"/>
      <c r="C146" s="52" t="s">
        <v>237</v>
      </c>
      <c r="D146" s="53"/>
      <c r="E146" s="5" t="s">
        <v>15</v>
      </c>
      <c r="F146" s="93" t="s">
        <v>45</v>
      </c>
      <c r="G146" s="118">
        <v>45</v>
      </c>
      <c r="H146" s="45">
        <v>10</v>
      </c>
      <c r="I146" s="45">
        <f t="shared" si="4"/>
        <v>450</v>
      </c>
    </row>
    <row r="147" spans="1:9" ht="16">
      <c r="A147" s="42" t="s">
        <v>569</v>
      </c>
      <c r="B147" s="89" t="s">
        <v>252</v>
      </c>
      <c r="C147" s="52" t="s">
        <v>253</v>
      </c>
      <c r="D147" s="53"/>
      <c r="E147" s="5" t="s">
        <v>15</v>
      </c>
      <c r="F147" s="51" t="s">
        <v>254</v>
      </c>
      <c r="G147" s="118">
        <v>68</v>
      </c>
      <c r="H147" s="45">
        <v>8</v>
      </c>
      <c r="I147" s="45">
        <f t="shared" si="4"/>
        <v>544</v>
      </c>
    </row>
    <row r="148" spans="1:9" ht="16">
      <c r="A148" s="42" t="s">
        <v>569</v>
      </c>
      <c r="B148" s="90"/>
      <c r="C148" s="52" t="s">
        <v>237</v>
      </c>
      <c r="D148" s="53"/>
      <c r="E148" s="5" t="s">
        <v>15</v>
      </c>
      <c r="F148" s="51" t="s">
        <v>45</v>
      </c>
      <c r="G148" s="118">
        <v>45</v>
      </c>
      <c r="H148" s="45">
        <v>10</v>
      </c>
      <c r="I148" s="45">
        <f t="shared" si="4"/>
        <v>450</v>
      </c>
    </row>
    <row r="149" spans="1:9" ht="16">
      <c r="A149" s="42" t="s">
        <v>569</v>
      </c>
      <c r="B149" s="89" t="s">
        <v>578</v>
      </c>
      <c r="C149" s="52" t="s">
        <v>255</v>
      </c>
      <c r="D149" s="53"/>
      <c r="E149" s="5" t="s">
        <v>15</v>
      </c>
      <c r="F149" s="45" t="s">
        <v>45</v>
      </c>
      <c r="G149" s="118">
        <v>55</v>
      </c>
      <c r="H149" s="45">
        <v>14</v>
      </c>
      <c r="I149" s="45">
        <f t="shared" si="4"/>
        <v>770</v>
      </c>
    </row>
    <row r="150" spans="1:9" ht="16">
      <c r="A150" s="42" t="s">
        <v>569</v>
      </c>
      <c r="B150" s="90"/>
      <c r="C150" s="52" t="s">
        <v>256</v>
      </c>
      <c r="D150" s="53"/>
      <c r="E150" s="5" t="s">
        <v>15</v>
      </c>
      <c r="F150" s="45" t="s">
        <v>247</v>
      </c>
      <c r="G150" s="118">
        <v>100</v>
      </c>
      <c r="H150" s="45">
        <v>21</v>
      </c>
      <c r="I150" s="45">
        <f t="shared" si="4"/>
        <v>2100</v>
      </c>
    </row>
    <row r="151" spans="1:9" ht="16">
      <c r="A151" s="42" t="s">
        <v>579</v>
      </c>
      <c r="B151" s="90"/>
      <c r="C151" s="52" t="s">
        <v>257</v>
      </c>
      <c r="D151" s="53"/>
      <c r="E151" s="5" t="s">
        <v>15</v>
      </c>
      <c r="F151" s="45" t="s">
        <v>45</v>
      </c>
      <c r="G151" s="118">
        <v>88</v>
      </c>
      <c r="H151" s="45">
        <v>24</v>
      </c>
      <c r="I151" s="45">
        <f t="shared" si="4"/>
        <v>2112</v>
      </c>
    </row>
    <row r="152" spans="1:9" ht="16">
      <c r="A152" s="42" t="s">
        <v>579</v>
      </c>
      <c r="B152" s="91"/>
      <c r="C152" s="52" t="s">
        <v>237</v>
      </c>
      <c r="D152" s="53"/>
      <c r="E152" s="5" t="s">
        <v>15</v>
      </c>
      <c r="F152" s="45" t="s">
        <v>45</v>
      </c>
      <c r="G152" s="118">
        <v>45</v>
      </c>
      <c r="H152" s="45">
        <v>10</v>
      </c>
      <c r="I152" s="45">
        <f t="shared" si="4"/>
        <v>450</v>
      </c>
    </row>
    <row r="153" spans="1:9" ht="16">
      <c r="A153" s="42" t="s">
        <v>579</v>
      </c>
      <c r="B153" s="89" t="s">
        <v>580</v>
      </c>
      <c r="C153" s="52" t="s">
        <v>258</v>
      </c>
      <c r="D153" s="53"/>
      <c r="E153" s="5" t="s">
        <v>15</v>
      </c>
      <c r="F153" s="45" t="s">
        <v>45</v>
      </c>
      <c r="G153" s="118">
        <v>218</v>
      </c>
      <c r="H153" s="45">
        <v>4</v>
      </c>
      <c r="I153" s="45">
        <f t="shared" si="4"/>
        <v>872</v>
      </c>
    </row>
    <row r="154" spans="1:9" ht="16">
      <c r="A154" s="42" t="s">
        <v>579</v>
      </c>
      <c r="B154" s="90"/>
      <c r="C154" s="52" t="s">
        <v>237</v>
      </c>
      <c r="D154" s="53"/>
      <c r="E154" s="5" t="s">
        <v>15</v>
      </c>
      <c r="F154" s="45" t="s">
        <v>45</v>
      </c>
      <c r="G154" s="118">
        <v>45</v>
      </c>
      <c r="H154" s="45">
        <v>10</v>
      </c>
      <c r="I154" s="45">
        <f t="shared" si="4"/>
        <v>450</v>
      </c>
    </row>
    <row r="155" spans="1:9" ht="16">
      <c r="A155" s="42" t="s">
        <v>579</v>
      </c>
      <c r="B155" s="90"/>
      <c r="C155" s="52" t="s">
        <v>259</v>
      </c>
      <c r="D155" s="53" t="s">
        <v>581</v>
      </c>
      <c r="E155" s="5" t="s">
        <v>15</v>
      </c>
      <c r="F155" s="45" t="s">
        <v>75</v>
      </c>
      <c r="G155" s="118">
        <v>1000</v>
      </c>
      <c r="H155" s="45">
        <v>1.5</v>
      </c>
      <c r="I155" s="45">
        <f t="shared" si="4"/>
        <v>1500</v>
      </c>
    </row>
    <row r="156" spans="1:9" ht="16">
      <c r="A156" s="42" t="s">
        <v>234</v>
      </c>
      <c r="B156" s="90"/>
      <c r="C156" s="52" t="s">
        <v>259</v>
      </c>
      <c r="D156" s="53" t="s">
        <v>582</v>
      </c>
      <c r="E156" s="5" t="s">
        <v>15</v>
      </c>
      <c r="F156" s="45" t="s">
        <v>75</v>
      </c>
      <c r="G156" s="118">
        <v>800</v>
      </c>
      <c r="H156" s="45">
        <v>3</v>
      </c>
      <c r="I156" s="45">
        <f t="shared" si="4"/>
        <v>2400</v>
      </c>
    </row>
    <row r="157" spans="1:9" ht="16">
      <c r="A157" s="42" t="s">
        <v>234</v>
      </c>
      <c r="B157" s="91"/>
      <c r="C157" s="52" t="s">
        <v>260</v>
      </c>
      <c r="D157" s="53" t="s">
        <v>583</v>
      </c>
      <c r="E157" s="5" t="s">
        <v>15</v>
      </c>
      <c r="F157" s="45" t="s">
        <v>75</v>
      </c>
      <c r="G157" s="118">
        <v>500</v>
      </c>
      <c r="H157" s="45">
        <v>3</v>
      </c>
      <c r="I157" s="45">
        <f t="shared" si="4"/>
        <v>1500</v>
      </c>
    </row>
    <row r="158" spans="1:9" ht="16">
      <c r="A158" s="42" t="s">
        <v>234</v>
      </c>
      <c r="B158" s="90" t="s">
        <v>584</v>
      </c>
      <c r="C158" s="52" t="s">
        <v>261</v>
      </c>
      <c r="D158" s="53"/>
      <c r="E158" s="5" t="s">
        <v>15</v>
      </c>
      <c r="F158" s="94" t="s">
        <v>45</v>
      </c>
      <c r="G158" s="118">
        <v>218</v>
      </c>
      <c r="H158" s="45">
        <v>4</v>
      </c>
      <c r="I158" s="45">
        <f t="shared" si="4"/>
        <v>872</v>
      </c>
    </row>
    <row r="159" spans="1:9" ht="16">
      <c r="A159" s="42" t="s">
        <v>234</v>
      </c>
      <c r="B159" s="90"/>
      <c r="C159" s="52" t="s">
        <v>238</v>
      </c>
      <c r="D159" s="53"/>
      <c r="E159" s="5" t="s">
        <v>15</v>
      </c>
      <c r="F159" s="94" t="s">
        <v>45</v>
      </c>
      <c r="G159" s="118">
        <v>50</v>
      </c>
      <c r="H159" s="45">
        <v>6</v>
      </c>
      <c r="I159" s="45">
        <f t="shared" si="4"/>
        <v>300</v>
      </c>
    </row>
    <row r="160" spans="1:9" ht="16">
      <c r="A160" s="42" t="s">
        <v>234</v>
      </c>
      <c r="B160" s="90"/>
      <c r="C160" s="52" t="s">
        <v>239</v>
      </c>
      <c r="D160" s="53"/>
      <c r="E160" s="5" t="s">
        <v>15</v>
      </c>
      <c r="F160" s="94" t="s">
        <v>45</v>
      </c>
      <c r="G160" s="118">
        <v>308</v>
      </c>
      <c r="H160" s="45">
        <v>1</v>
      </c>
      <c r="I160" s="45">
        <f t="shared" si="4"/>
        <v>308</v>
      </c>
    </row>
    <row r="161" spans="1:9" ht="16">
      <c r="A161" s="42" t="s">
        <v>234</v>
      </c>
      <c r="B161" s="90"/>
      <c r="C161" s="52" t="s">
        <v>262</v>
      </c>
      <c r="D161" s="53"/>
      <c r="E161" s="5" t="s">
        <v>15</v>
      </c>
      <c r="F161" s="94" t="s">
        <v>45</v>
      </c>
      <c r="G161" s="118">
        <v>500</v>
      </c>
      <c r="H161" s="45">
        <v>1</v>
      </c>
      <c r="I161" s="45">
        <f t="shared" si="4"/>
        <v>500</v>
      </c>
    </row>
    <row r="162" spans="1:9" ht="16">
      <c r="A162" s="42" t="s">
        <v>234</v>
      </c>
      <c r="B162" s="90"/>
      <c r="C162" s="52" t="s">
        <v>263</v>
      </c>
      <c r="D162" s="53" t="s">
        <v>264</v>
      </c>
      <c r="E162" s="5" t="s">
        <v>15</v>
      </c>
      <c r="F162" s="94" t="s">
        <v>242</v>
      </c>
      <c r="G162" s="118">
        <v>1000</v>
      </c>
      <c r="H162" s="45">
        <v>2</v>
      </c>
      <c r="I162" s="45">
        <f t="shared" si="4"/>
        <v>2000</v>
      </c>
    </row>
    <row r="163" spans="1:9" ht="16">
      <c r="A163" s="42" t="s">
        <v>234</v>
      </c>
      <c r="B163" s="90"/>
      <c r="C163" s="52" t="s">
        <v>265</v>
      </c>
      <c r="D163" s="53" t="s">
        <v>264</v>
      </c>
      <c r="E163" s="5" t="s">
        <v>15</v>
      </c>
      <c r="F163" s="94" t="s">
        <v>242</v>
      </c>
      <c r="G163" s="118">
        <v>1000</v>
      </c>
      <c r="H163" s="45">
        <v>2</v>
      </c>
      <c r="I163" s="45">
        <f t="shared" si="4"/>
        <v>2000</v>
      </c>
    </row>
    <row r="164" spans="1:9" ht="16">
      <c r="A164" s="42" t="s">
        <v>585</v>
      </c>
      <c r="B164" s="90"/>
      <c r="C164" s="52" t="s">
        <v>266</v>
      </c>
      <c r="D164" s="53" t="s">
        <v>586</v>
      </c>
      <c r="E164" s="5" t="s">
        <v>15</v>
      </c>
      <c r="F164" s="94" t="s">
        <v>242</v>
      </c>
      <c r="G164" s="118">
        <v>500</v>
      </c>
      <c r="H164" s="45">
        <v>2</v>
      </c>
      <c r="I164" s="45">
        <f t="shared" si="4"/>
        <v>1000</v>
      </c>
    </row>
    <row r="165" spans="1:9" ht="16">
      <c r="A165" s="42" t="s">
        <v>587</v>
      </c>
      <c r="B165" s="89" t="s">
        <v>267</v>
      </c>
      <c r="C165" s="52" t="s">
        <v>268</v>
      </c>
      <c r="D165" s="53" t="s">
        <v>269</v>
      </c>
      <c r="E165" s="5" t="s">
        <v>15</v>
      </c>
      <c r="F165" s="45" t="s">
        <v>242</v>
      </c>
      <c r="G165" s="118">
        <v>5000</v>
      </c>
      <c r="H165" s="45">
        <v>2</v>
      </c>
      <c r="I165" s="45">
        <f t="shared" si="4"/>
        <v>10000</v>
      </c>
    </row>
    <row r="166" spans="1:9" ht="16">
      <c r="A166" s="42" t="s">
        <v>569</v>
      </c>
      <c r="B166" s="90"/>
      <c r="C166" s="52" t="s">
        <v>270</v>
      </c>
      <c r="D166" s="53"/>
      <c r="E166" s="5" t="s">
        <v>15</v>
      </c>
      <c r="F166" s="45" t="s">
        <v>130</v>
      </c>
      <c r="G166" s="118">
        <v>2000</v>
      </c>
      <c r="H166" s="45">
        <v>1</v>
      </c>
      <c r="I166" s="45">
        <f t="shared" si="4"/>
        <v>2000</v>
      </c>
    </row>
    <row r="167" spans="1:9" ht="16">
      <c r="A167" s="42" t="s">
        <v>234</v>
      </c>
      <c r="B167" s="90"/>
      <c r="C167" s="52" t="s">
        <v>271</v>
      </c>
      <c r="D167" s="53" t="s">
        <v>269</v>
      </c>
      <c r="E167" s="5" t="s">
        <v>15</v>
      </c>
      <c r="F167" s="45" t="s">
        <v>242</v>
      </c>
      <c r="G167" s="118">
        <v>350</v>
      </c>
      <c r="H167" s="45">
        <v>2</v>
      </c>
      <c r="I167" s="45">
        <f t="shared" si="4"/>
        <v>700</v>
      </c>
    </row>
    <row r="168" spans="1:9" ht="16">
      <c r="A168" s="42" t="s">
        <v>234</v>
      </c>
      <c r="B168" s="90"/>
      <c r="C168" s="52" t="s">
        <v>272</v>
      </c>
      <c r="D168" s="53" t="s">
        <v>269</v>
      </c>
      <c r="E168" s="5" t="s">
        <v>15</v>
      </c>
      <c r="F168" s="45" t="s">
        <v>242</v>
      </c>
      <c r="G168" s="118">
        <v>2500</v>
      </c>
      <c r="H168" s="45">
        <v>2</v>
      </c>
      <c r="I168" s="45">
        <f t="shared" si="4"/>
        <v>5000</v>
      </c>
    </row>
    <row r="169" spans="1:9" ht="16">
      <c r="A169" s="42" t="s">
        <v>234</v>
      </c>
      <c r="B169" s="90"/>
      <c r="C169" s="52" t="s">
        <v>270</v>
      </c>
      <c r="D169" s="53"/>
      <c r="E169" s="5" t="s">
        <v>15</v>
      </c>
      <c r="F169" s="45" t="s">
        <v>130</v>
      </c>
      <c r="G169" s="118">
        <v>2000</v>
      </c>
      <c r="H169" s="45">
        <v>1</v>
      </c>
      <c r="I169" s="45">
        <f t="shared" si="4"/>
        <v>2000</v>
      </c>
    </row>
    <row r="170" spans="1:9" ht="16">
      <c r="A170" s="42" t="s">
        <v>234</v>
      </c>
      <c r="B170" s="90"/>
      <c r="C170" s="52" t="s">
        <v>271</v>
      </c>
      <c r="D170" s="95" t="s">
        <v>273</v>
      </c>
      <c r="E170" s="5" t="s">
        <v>15</v>
      </c>
      <c r="F170" s="45" t="s">
        <v>75</v>
      </c>
      <c r="G170" s="118">
        <v>350</v>
      </c>
      <c r="H170" s="45">
        <v>2</v>
      </c>
      <c r="I170" s="45">
        <f t="shared" si="4"/>
        <v>700</v>
      </c>
    </row>
    <row r="171" spans="1:9" ht="16">
      <c r="A171" s="42" t="s">
        <v>234</v>
      </c>
      <c r="B171" s="90"/>
      <c r="C171" s="52" t="s">
        <v>274</v>
      </c>
      <c r="D171" s="95" t="s">
        <v>275</v>
      </c>
      <c r="E171" s="5" t="s">
        <v>15</v>
      </c>
      <c r="F171" s="45" t="s">
        <v>75</v>
      </c>
      <c r="G171" s="118">
        <v>5000</v>
      </c>
      <c r="H171" s="45">
        <v>1.5</v>
      </c>
      <c r="I171" s="45">
        <f t="shared" si="4"/>
        <v>7500</v>
      </c>
    </row>
    <row r="172" spans="1:9" ht="16">
      <c r="A172" s="42" t="s">
        <v>588</v>
      </c>
      <c r="B172" s="90"/>
      <c r="C172" s="52" t="s">
        <v>270</v>
      </c>
      <c r="D172" s="53"/>
      <c r="E172" s="5" t="s">
        <v>15</v>
      </c>
      <c r="F172" s="45" t="s">
        <v>75</v>
      </c>
      <c r="G172" s="118">
        <v>2000</v>
      </c>
      <c r="H172" s="45">
        <v>1</v>
      </c>
      <c r="I172" s="45">
        <f t="shared" ref="I172:I225" si="5">H172*G172</f>
        <v>2000</v>
      </c>
    </row>
    <row r="173" spans="1:9" ht="16">
      <c r="A173" s="42" t="s">
        <v>588</v>
      </c>
      <c r="B173" s="90"/>
      <c r="C173" s="52" t="s">
        <v>271</v>
      </c>
      <c r="D173" s="53"/>
      <c r="E173" s="5" t="s">
        <v>15</v>
      </c>
      <c r="F173" s="45" t="s">
        <v>75</v>
      </c>
      <c r="G173" s="118">
        <v>350</v>
      </c>
      <c r="H173" s="45">
        <v>1</v>
      </c>
      <c r="I173" s="45">
        <f t="shared" si="5"/>
        <v>350</v>
      </c>
    </row>
    <row r="174" spans="1:9" ht="16">
      <c r="A174" s="42" t="s">
        <v>588</v>
      </c>
      <c r="B174" s="90"/>
      <c r="C174" s="52" t="s">
        <v>276</v>
      </c>
      <c r="D174" s="53"/>
      <c r="E174" s="5" t="s">
        <v>15</v>
      </c>
      <c r="F174" s="45" t="s">
        <v>277</v>
      </c>
      <c r="G174" s="118">
        <v>5000</v>
      </c>
      <c r="H174" s="45">
        <v>1</v>
      </c>
      <c r="I174" s="45">
        <f t="shared" si="5"/>
        <v>5000</v>
      </c>
    </row>
    <row r="175" spans="1:9" ht="16">
      <c r="A175" s="42" t="s">
        <v>234</v>
      </c>
      <c r="B175" s="90"/>
      <c r="C175" s="52" t="s">
        <v>278</v>
      </c>
      <c r="D175" s="53"/>
      <c r="E175" s="5" t="s">
        <v>15</v>
      </c>
      <c r="F175" s="45" t="s">
        <v>75</v>
      </c>
      <c r="G175" s="118">
        <v>500</v>
      </c>
      <c r="H175" s="45">
        <v>6</v>
      </c>
      <c r="I175" s="45">
        <f t="shared" si="5"/>
        <v>3000</v>
      </c>
    </row>
    <row r="176" spans="1:9" ht="16">
      <c r="A176" s="42" t="s">
        <v>234</v>
      </c>
      <c r="B176" s="91"/>
      <c r="C176" s="52" t="s">
        <v>279</v>
      </c>
      <c r="D176" s="53"/>
      <c r="E176" s="5" t="s">
        <v>15</v>
      </c>
      <c r="F176" s="45" t="s">
        <v>75</v>
      </c>
      <c r="G176" s="118">
        <v>200</v>
      </c>
      <c r="H176" s="45">
        <v>48</v>
      </c>
      <c r="I176" s="45">
        <f t="shared" si="5"/>
        <v>9600</v>
      </c>
    </row>
    <row r="177" spans="1:9" ht="16">
      <c r="A177" s="42" t="s">
        <v>234</v>
      </c>
      <c r="B177" s="89" t="s">
        <v>280</v>
      </c>
      <c r="C177" s="42" t="s">
        <v>589</v>
      </c>
      <c r="D177" s="53"/>
      <c r="E177" s="5" t="s">
        <v>15</v>
      </c>
      <c r="F177" s="45" t="s">
        <v>277</v>
      </c>
      <c r="G177" s="118">
        <v>10000</v>
      </c>
      <c r="H177" s="45">
        <v>1</v>
      </c>
      <c r="I177" s="45">
        <f t="shared" si="5"/>
        <v>10000</v>
      </c>
    </row>
    <row r="178" spans="1:9" ht="16">
      <c r="A178" s="42" t="s">
        <v>234</v>
      </c>
      <c r="B178" s="90"/>
      <c r="C178" s="42" t="s">
        <v>590</v>
      </c>
      <c r="D178" s="53"/>
      <c r="E178" s="5" t="s">
        <v>15</v>
      </c>
      <c r="F178" s="45" t="s">
        <v>46</v>
      </c>
      <c r="G178" s="118">
        <v>8000</v>
      </c>
      <c r="H178" s="45">
        <v>1</v>
      </c>
      <c r="I178" s="45">
        <f t="shared" si="5"/>
        <v>8000</v>
      </c>
    </row>
    <row r="179" spans="1:9" ht="16">
      <c r="A179" s="42" t="s">
        <v>234</v>
      </c>
      <c r="B179" s="90"/>
      <c r="C179" s="42" t="s">
        <v>591</v>
      </c>
      <c r="D179" s="53"/>
      <c r="E179" s="5" t="s">
        <v>15</v>
      </c>
      <c r="F179" s="45" t="s">
        <v>277</v>
      </c>
      <c r="G179" s="118">
        <v>4350</v>
      </c>
      <c r="H179" s="45">
        <v>1</v>
      </c>
      <c r="I179" s="45">
        <f t="shared" si="5"/>
        <v>4350</v>
      </c>
    </row>
    <row r="180" spans="1:9" ht="16">
      <c r="A180" s="42" t="s">
        <v>234</v>
      </c>
      <c r="B180" s="90"/>
      <c r="C180" s="96" t="s">
        <v>281</v>
      </c>
      <c r="D180" s="53"/>
      <c r="E180" s="5" t="s">
        <v>15</v>
      </c>
      <c r="F180" s="45" t="s">
        <v>277</v>
      </c>
      <c r="G180" s="118">
        <v>5000</v>
      </c>
      <c r="H180" s="45">
        <v>1</v>
      </c>
      <c r="I180" s="45">
        <f t="shared" si="5"/>
        <v>5000</v>
      </c>
    </row>
    <row r="181" spans="1:9" ht="16">
      <c r="A181" s="42" t="s">
        <v>234</v>
      </c>
      <c r="B181" s="91"/>
      <c r="C181" s="42" t="s">
        <v>592</v>
      </c>
      <c r="D181" s="53"/>
      <c r="E181" s="5" t="s">
        <v>15</v>
      </c>
      <c r="F181" s="45" t="s">
        <v>45</v>
      </c>
      <c r="G181" s="118">
        <v>500</v>
      </c>
      <c r="H181" s="45">
        <v>3</v>
      </c>
      <c r="I181" s="45">
        <f t="shared" si="5"/>
        <v>1500</v>
      </c>
    </row>
    <row r="182" spans="1:9" ht="16">
      <c r="A182" s="42" t="s">
        <v>234</v>
      </c>
      <c r="B182" s="47" t="s">
        <v>470</v>
      </c>
      <c r="C182" s="52" t="s">
        <v>596</v>
      </c>
      <c r="D182" s="53" t="s">
        <v>597</v>
      </c>
      <c r="E182" s="5" t="s">
        <v>15</v>
      </c>
      <c r="F182" s="51" t="s">
        <v>595</v>
      </c>
      <c r="G182" s="118">
        <v>2500</v>
      </c>
      <c r="H182" s="45">
        <v>2</v>
      </c>
      <c r="I182" s="45">
        <f t="shared" si="5"/>
        <v>5000</v>
      </c>
    </row>
    <row r="183" spans="1:9" ht="16">
      <c r="A183" s="42" t="s">
        <v>287</v>
      </c>
      <c r="B183" s="47" t="s">
        <v>440</v>
      </c>
      <c r="C183" s="52" t="s">
        <v>405</v>
      </c>
      <c r="D183" s="53" t="s">
        <v>282</v>
      </c>
      <c r="E183" s="5" t="s">
        <v>15</v>
      </c>
      <c r="F183" s="51" t="s">
        <v>628</v>
      </c>
      <c r="G183" s="118">
        <v>10000</v>
      </c>
      <c r="H183" s="45">
        <v>1</v>
      </c>
      <c r="I183" s="45">
        <f t="shared" si="5"/>
        <v>10000</v>
      </c>
    </row>
    <row r="184" spans="1:9" ht="16">
      <c r="A184" s="42" t="s">
        <v>598</v>
      </c>
      <c r="B184" s="47" t="s">
        <v>599</v>
      </c>
      <c r="C184" s="52" t="s">
        <v>600</v>
      </c>
      <c r="D184" s="53" t="s">
        <v>601</v>
      </c>
      <c r="E184" s="5" t="s">
        <v>15</v>
      </c>
      <c r="F184" s="51" t="s">
        <v>628</v>
      </c>
      <c r="G184" s="118">
        <v>10000</v>
      </c>
      <c r="H184" s="45">
        <v>1</v>
      </c>
      <c r="I184" s="45">
        <f t="shared" si="5"/>
        <v>10000</v>
      </c>
    </row>
    <row r="185" spans="1:9" ht="16">
      <c r="A185" s="42" t="s">
        <v>602</v>
      </c>
      <c r="B185" s="5" t="s">
        <v>603</v>
      </c>
      <c r="C185" s="52" t="s">
        <v>604</v>
      </c>
      <c r="D185" s="53" t="s">
        <v>605</v>
      </c>
      <c r="E185" s="5" t="s">
        <v>15</v>
      </c>
      <c r="F185" s="51" t="s">
        <v>628</v>
      </c>
      <c r="G185" s="118">
        <v>10000</v>
      </c>
      <c r="H185" s="45">
        <v>1</v>
      </c>
      <c r="I185" s="45">
        <f t="shared" si="5"/>
        <v>10000</v>
      </c>
    </row>
    <row r="186" spans="1:9" ht="16">
      <c r="A186" s="42" t="s">
        <v>606</v>
      </c>
      <c r="B186" s="49" t="s">
        <v>607</v>
      </c>
      <c r="C186" s="97" t="s">
        <v>284</v>
      </c>
      <c r="D186" s="98" t="s">
        <v>285</v>
      </c>
      <c r="E186" s="5" t="s">
        <v>15</v>
      </c>
      <c r="F186" s="51" t="s">
        <v>629</v>
      </c>
      <c r="G186" s="118">
        <v>4500</v>
      </c>
      <c r="H186" s="45">
        <v>1</v>
      </c>
      <c r="I186" s="45">
        <f t="shared" si="5"/>
        <v>4500</v>
      </c>
    </row>
    <row r="187" spans="1:9" ht="16">
      <c r="A187" s="42" t="s">
        <v>608</v>
      </c>
      <c r="B187" s="52" t="s">
        <v>609</v>
      </c>
      <c r="C187" s="99" t="s">
        <v>610</v>
      </c>
      <c r="D187" s="100" t="s">
        <v>611</v>
      </c>
      <c r="E187" s="5" t="s">
        <v>15</v>
      </c>
      <c r="F187" s="51" t="s">
        <v>629</v>
      </c>
      <c r="G187" s="118">
        <v>1200</v>
      </c>
      <c r="H187" s="45">
        <v>10</v>
      </c>
      <c r="I187" s="45">
        <f t="shared" si="5"/>
        <v>12000</v>
      </c>
    </row>
    <row r="188" spans="1:9" ht="16">
      <c r="A188" s="42" t="s">
        <v>608</v>
      </c>
      <c r="B188" s="52" t="s">
        <v>609</v>
      </c>
      <c r="C188" s="99" t="s">
        <v>610</v>
      </c>
      <c r="D188" s="100" t="s">
        <v>612</v>
      </c>
      <c r="E188" s="5" t="s">
        <v>15</v>
      </c>
      <c r="F188" s="51" t="s">
        <v>629</v>
      </c>
      <c r="G188" s="118">
        <v>1200</v>
      </c>
      <c r="H188" s="45">
        <v>4</v>
      </c>
      <c r="I188" s="45">
        <f t="shared" si="5"/>
        <v>4800</v>
      </c>
    </row>
    <row r="189" spans="1:9" ht="16">
      <c r="A189" s="42" t="s">
        <v>608</v>
      </c>
      <c r="B189" s="52" t="s">
        <v>609</v>
      </c>
      <c r="C189" s="99" t="s">
        <v>288</v>
      </c>
      <c r="D189" s="100" t="s">
        <v>613</v>
      </c>
      <c r="E189" s="5" t="s">
        <v>15</v>
      </c>
      <c r="F189" s="51" t="s">
        <v>629</v>
      </c>
      <c r="G189" s="118">
        <v>1200</v>
      </c>
      <c r="H189" s="45">
        <v>4</v>
      </c>
      <c r="I189" s="45">
        <f t="shared" si="5"/>
        <v>4800</v>
      </c>
    </row>
    <row r="190" spans="1:9" ht="16">
      <c r="A190" s="42" t="s">
        <v>608</v>
      </c>
      <c r="B190" s="52" t="s">
        <v>609</v>
      </c>
      <c r="C190" s="101" t="s">
        <v>289</v>
      </c>
      <c r="D190" s="102" t="s">
        <v>290</v>
      </c>
      <c r="E190" s="5" t="s">
        <v>15</v>
      </c>
      <c r="F190" s="51" t="s">
        <v>629</v>
      </c>
      <c r="G190" s="118">
        <v>1000</v>
      </c>
      <c r="H190" s="45">
        <v>5</v>
      </c>
      <c r="I190" s="45">
        <f t="shared" si="5"/>
        <v>5000</v>
      </c>
    </row>
    <row r="191" spans="1:9" ht="32">
      <c r="A191" s="42" t="s">
        <v>287</v>
      </c>
      <c r="B191" s="52" t="s">
        <v>283</v>
      </c>
      <c r="C191" s="99" t="s">
        <v>291</v>
      </c>
      <c r="D191" s="103" t="s">
        <v>292</v>
      </c>
      <c r="E191" s="5" t="s">
        <v>15</v>
      </c>
      <c r="F191" s="51" t="s">
        <v>630</v>
      </c>
      <c r="G191" s="118">
        <v>200</v>
      </c>
      <c r="H191" s="45">
        <v>6</v>
      </c>
      <c r="I191" s="54">
        <f t="shared" si="5"/>
        <v>1200</v>
      </c>
    </row>
    <row r="192" spans="1:9" ht="32">
      <c r="A192" s="42" t="s">
        <v>608</v>
      </c>
      <c r="B192" s="52" t="s">
        <v>609</v>
      </c>
      <c r="C192" s="99" t="s">
        <v>293</v>
      </c>
      <c r="D192" s="104" t="s">
        <v>294</v>
      </c>
      <c r="E192" s="5" t="s">
        <v>15</v>
      </c>
      <c r="F192" s="51" t="s">
        <v>630</v>
      </c>
      <c r="G192" s="118">
        <v>200</v>
      </c>
      <c r="H192" s="45">
        <v>6</v>
      </c>
      <c r="I192" s="54">
        <f t="shared" si="5"/>
        <v>1200</v>
      </c>
    </row>
    <row r="193" spans="1:9" ht="16">
      <c r="A193" s="42" t="s">
        <v>614</v>
      </c>
      <c r="B193" s="52" t="s">
        <v>615</v>
      </c>
      <c r="C193" s="99" t="s">
        <v>295</v>
      </c>
      <c r="D193" s="104" t="s">
        <v>296</v>
      </c>
      <c r="E193" s="5" t="s">
        <v>15</v>
      </c>
      <c r="F193" s="51" t="s">
        <v>286</v>
      </c>
      <c r="G193" s="118">
        <v>700</v>
      </c>
      <c r="H193" s="45">
        <v>2</v>
      </c>
      <c r="I193" s="54">
        <f t="shared" si="5"/>
        <v>1400</v>
      </c>
    </row>
    <row r="194" spans="1:9" ht="16">
      <c r="A194" s="42" t="s">
        <v>287</v>
      </c>
      <c r="B194" s="52" t="s">
        <v>283</v>
      </c>
      <c r="C194" s="99" t="s">
        <v>297</v>
      </c>
      <c r="D194" s="98" t="s">
        <v>298</v>
      </c>
      <c r="E194" s="5" t="s">
        <v>15</v>
      </c>
      <c r="F194" s="51" t="s">
        <v>286</v>
      </c>
      <c r="G194" s="118">
        <v>1000</v>
      </c>
      <c r="H194" s="45">
        <v>2</v>
      </c>
      <c r="I194" s="54">
        <f t="shared" si="5"/>
        <v>2000</v>
      </c>
    </row>
    <row r="195" spans="1:9" ht="32">
      <c r="A195" s="42" t="s">
        <v>602</v>
      </c>
      <c r="B195" s="52" t="s">
        <v>616</v>
      </c>
      <c r="C195" s="99" t="s">
        <v>299</v>
      </c>
      <c r="D195" s="98" t="s">
        <v>617</v>
      </c>
      <c r="E195" s="5" t="s">
        <v>15</v>
      </c>
      <c r="F195" s="51" t="s">
        <v>286</v>
      </c>
      <c r="G195" s="118">
        <v>400</v>
      </c>
      <c r="H195" s="45">
        <v>4</v>
      </c>
      <c r="I195" s="54">
        <f t="shared" si="5"/>
        <v>1600</v>
      </c>
    </row>
    <row r="196" spans="1:9" ht="16">
      <c r="A196" s="42" t="s">
        <v>602</v>
      </c>
      <c r="B196" s="52" t="s">
        <v>616</v>
      </c>
      <c r="C196" s="99" t="s">
        <v>300</v>
      </c>
      <c r="D196" s="104" t="s">
        <v>301</v>
      </c>
      <c r="E196" s="5" t="s">
        <v>15</v>
      </c>
      <c r="F196" s="51" t="s">
        <v>286</v>
      </c>
      <c r="G196" s="118">
        <v>500</v>
      </c>
      <c r="H196" s="45">
        <v>2</v>
      </c>
      <c r="I196" s="54">
        <f t="shared" si="5"/>
        <v>1000</v>
      </c>
    </row>
    <row r="197" spans="1:9" ht="16">
      <c r="A197" s="42" t="s">
        <v>602</v>
      </c>
      <c r="B197" s="52" t="s">
        <v>616</v>
      </c>
      <c r="C197" s="105" t="s">
        <v>302</v>
      </c>
      <c r="D197" s="106" t="s">
        <v>303</v>
      </c>
      <c r="E197" s="5" t="s">
        <v>24</v>
      </c>
      <c r="F197" s="51" t="s">
        <v>286</v>
      </c>
      <c r="G197" s="118">
        <v>2000</v>
      </c>
      <c r="H197" s="45">
        <v>1</v>
      </c>
      <c r="I197" s="45">
        <f t="shared" si="5"/>
        <v>2000</v>
      </c>
    </row>
    <row r="198" spans="1:9" ht="16">
      <c r="A198" s="42" t="s">
        <v>618</v>
      </c>
      <c r="B198" s="52" t="s">
        <v>619</v>
      </c>
      <c r="C198" s="107" t="s">
        <v>304</v>
      </c>
      <c r="D198" s="108"/>
      <c r="E198" s="5" t="s">
        <v>27</v>
      </c>
      <c r="F198" s="51" t="s">
        <v>595</v>
      </c>
      <c r="G198" s="118">
        <v>500</v>
      </c>
      <c r="H198" s="45">
        <v>1</v>
      </c>
      <c r="I198" s="45">
        <f>H198*G198</f>
        <v>500</v>
      </c>
    </row>
    <row r="199" spans="1:9" ht="16">
      <c r="A199" s="42" t="s">
        <v>620</v>
      </c>
      <c r="B199" s="52" t="s">
        <v>621</v>
      </c>
      <c r="C199" s="109" t="s">
        <v>622</v>
      </c>
      <c r="D199" s="108"/>
      <c r="E199" s="5" t="s">
        <v>27</v>
      </c>
      <c r="F199" s="51" t="s">
        <v>130</v>
      </c>
      <c r="G199" s="118">
        <v>2000</v>
      </c>
      <c r="H199" s="45">
        <v>1</v>
      </c>
      <c r="I199" s="45">
        <f t="shared" si="5"/>
        <v>2000</v>
      </c>
    </row>
    <row r="200" spans="1:9" ht="16">
      <c r="A200" s="42" t="s">
        <v>620</v>
      </c>
      <c r="B200" s="52" t="s">
        <v>621</v>
      </c>
      <c r="C200" s="110" t="s">
        <v>623</v>
      </c>
      <c r="D200" s="111"/>
      <c r="E200" s="5" t="s">
        <v>27</v>
      </c>
      <c r="F200" s="51" t="s">
        <v>286</v>
      </c>
      <c r="G200" s="118">
        <v>150</v>
      </c>
      <c r="H200" s="45">
        <v>20</v>
      </c>
      <c r="I200" s="45">
        <f t="shared" si="5"/>
        <v>3000</v>
      </c>
    </row>
    <row r="201" spans="1:9" ht="16">
      <c r="A201" s="42" t="s">
        <v>620</v>
      </c>
      <c r="B201" s="47" t="s">
        <v>624</v>
      </c>
      <c r="C201" s="52" t="s">
        <v>625</v>
      </c>
      <c r="D201" s="53" t="s">
        <v>626</v>
      </c>
      <c r="E201" s="5" t="s">
        <v>27</v>
      </c>
      <c r="F201" s="51" t="s">
        <v>130</v>
      </c>
      <c r="G201" s="118">
        <v>300</v>
      </c>
      <c r="H201" s="45">
        <v>20</v>
      </c>
      <c r="I201" s="45">
        <f t="shared" si="5"/>
        <v>6000</v>
      </c>
    </row>
    <row r="202" spans="1:9" ht="16">
      <c r="A202" s="42" t="s">
        <v>620</v>
      </c>
      <c r="B202" s="47" t="s">
        <v>624</v>
      </c>
      <c r="C202" s="52" t="s">
        <v>627</v>
      </c>
      <c r="D202" s="53" t="s">
        <v>305</v>
      </c>
      <c r="E202" s="5" t="s">
        <v>19</v>
      </c>
      <c r="F202" s="51" t="s">
        <v>130</v>
      </c>
      <c r="G202" s="118">
        <v>3000</v>
      </c>
      <c r="H202" s="45">
        <v>2</v>
      </c>
      <c r="I202" s="45">
        <f t="shared" si="5"/>
        <v>6000</v>
      </c>
    </row>
    <row r="203" spans="1:9" ht="16">
      <c r="A203" s="42" t="s">
        <v>287</v>
      </c>
      <c r="B203" s="47" t="s">
        <v>306</v>
      </c>
      <c r="C203" s="52" t="s">
        <v>631</v>
      </c>
      <c r="D203" s="53" t="s">
        <v>632</v>
      </c>
      <c r="E203" s="5" t="s">
        <v>19</v>
      </c>
      <c r="F203" s="51" t="s">
        <v>637</v>
      </c>
      <c r="G203" s="118">
        <v>40</v>
      </c>
      <c r="H203" s="45">
        <v>2000</v>
      </c>
      <c r="I203" s="45">
        <f t="shared" si="5"/>
        <v>80000</v>
      </c>
    </row>
    <row r="204" spans="1:9" ht="16">
      <c r="A204" s="42" t="s">
        <v>633</v>
      </c>
      <c r="B204" s="47" t="s">
        <v>634</v>
      </c>
      <c r="C204" s="52" t="s">
        <v>635</v>
      </c>
      <c r="D204" s="53" t="s">
        <v>636</v>
      </c>
      <c r="E204" s="5" t="s">
        <v>27</v>
      </c>
      <c r="F204" s="51" t="s">
        <v>98</v>
      </c>
      <c r="G204" s="118">
        <v>500</v>
      </c>
      <c r="H204" s="45">
        <v>2</v>
      </c>
      <c r="I204" s="45">
        <f t="shared" si="5"/>
        <v>1000</v>
      </c>
    </row>
    <row r="205" spans="1:9" ht="16">
      <c r="A205" s="42" t="s">
        <v>639</v>
      </c>
      <c r="B205" s="47" t="s">
        <v>640</v>
      </c>
      <c r="C205" s="52" t="s">
        <v>641</v>
      </c>
      <c r="D205" s="53"/>
      <c r="E205" s="5" t="s">
        <v>15</v>
      </c>
      <c r="F205" s="51" t="s">
        <v>98</v>
      </c>
      <c r="G205" s="118">
        <v>250</v>
      </c>
      <c r="H205" s="45">
        <v>20</v>
      </c>
      <c r="I205" s="45">
        <f t="shared" si="5"/>
        <v>5000</v>
      </c>
    </row>
    <row r="206" spans="1:9" ht="16">
      <c r="A206" s="42" t="s">
        <v>287</v>
      </c>
      <c r="B206" s="47" t="s">
        <v>306</v>
      </c>
      <c r="C206" s="52" t="s">
        <v>642</v>
      </c>
      <c r="D206" s="53" t="s">
        <v>638</v>
      </c>
      <c r="E206" s="5" t="s">
        <v>15</v>
      </c>
      <c r="F206" s="51" t="s">
        <v>98</v>
      </c>
      <c r="G206" s="118">
        <v>65</v>
      </c>
      <c r="H206" s="45">
        <v>250</v>
      </c>
    </row>
    <row r="207" spans="1:9" ht="16">
      <c r="A207" s="42" t="s">
        <v>287</v>
      </c>
      <c r="B207" s="47" t="s">
        <v>306</v>
      </c>
      <c r="C207" s="52" t="s">
        <v>307</v>
      </c>
      <c r="D207" s="53" t="s">
        <v>308</v>
      </c>
      <c r="E207" s="5" t="s">
        <v>15</v>
      </c>
      <c r="F207" s="51" t="s">
        <v>130</v>
      </c>
      <c r="G207" s="118">
        <v>5000</v>
      </c>
      <c r="H207" s="45">
        <v>1</v>
      </c>
    </row>
    <row r="208" spans="1:9" ht="16">
      <c r="A208" s="42" t="s">
        <v>602</v>
      </c>
      <c r="B208" s="47" t="s">
        <v>76</v>
      </c>
      <c r="C208" s="49" t="s">
        <v>103</v>
      </c>
      <c r="D208" s="53" t="s">
        <v>124</v>
      </c>
      <c r="E208" s="5" t="s">
        <v>15</v>
      </c>
      <c r="F208" s="51" t="s">
        <v>45</v>
      </c>
      <c r="G208" s="118">
        <v>2000</v>
      </c>
      <c r="H208" s="45">
        <v>1</v>
      </c>
      <c r="I208" s="45">
        <f t="shared" si="5"/>
        <v>2000</v>
      </c>
    </row>
    <row r="209" spans="1:9" ht="16">
      <c r="A209" s="42" t="s">
        <v>602</v>
      </c>
      <c r="B209" s="47" t="s">
        <v>309</v>
      </c>
      <c r="C209" s="49" t="s">
        <v>310</v>
      </c>
      <c r="D209" s="53" t="s">
        <v>311</v>
      </c>
      <c r="E209" s="5" t="s">
        <v>15</v>
      </c>
      <c r="F209" s="51" t="s">
        <v>130</v>
      </c>
      <c r="G209" s="118">
        <v>5000</v>
      </c>
      <c r="H209" s="45">
        <v>1</v>
      </c>
      <c r="I209" s="45">
        <f>H209*G209</f>
        <v>5000</v>
      </c>
    </row>
    <row r="210" spans="1:9" ht="16">
      <c r="A210" s="42" t="s">
        <v>16</v>
      </c>
      <c r="B210" s="54" t="s">
        <v>17</v>
      </c>
      <c r="C210" s="49" t="s">
        <v>643</v>
      </c>
      <c r="D210" s="49" t="s">
        <v>644</v>
      </c>
      <c r="E210" s="5" t="s">
        <v>24</v>
      </c>
      <c r="F210" s="55" t="s">
        <v>77</v>
      </c>
      <c r="G210" s="118">
        <v>3500</v>
      </c>
      <c r="H210" s="45">
        <v>8</v>
      </c>
      <c r="I210" s="45">
        <f t="shared" si="5"/>
        <v>28000</v>
      </c>
    </row>
    <row r="211" spans="1:9" ht="16">
      <c r="A211" s="42" t="s">
        <v>645</v>
      </c>
      <c r="B211" s="54" t="s">
        <v>17</v>
      </c>
      <c r="C211" s="5" t="s">
        <v>104</v>
      </c>
      <c r="D211" s="29" t="s">
        <v>646</v>
      </c>
      <c r="E211" s="5" t="s">
        <v>27</v>
      </c>
      <c r="F211" s="55" t="s">
        <v>77</v>
      </c>
      <c r="G211" s="118">
        <v>5000</v>
      </c>
      <c r="H211" s="45">
        <v>2.5</v>
      </c>
      <c r="I211" s="45">
        <f t="shared" si="5"/>
        <v>12500</v>
      </c>
    </row>
    <row r="212" spans="1:9" ht="16">
      <c r="A212" s="42" t="s">
        <v>647</v>
      </c>
      <c r="B212" s="54" t="s">
        <v>17</v>
      </c>
      <c r="C212" s="5" t="s">
        <v>648</v>
      </c>
      <c r="D212" s="29" t="s">
        <v>649</v>
      </c>
      <c r="E212" s="5" t="s">
        <v>27</v>
      </c>
      <c r="F212" s="55" t="s">
        <v>77</v>
      </c>
      <c r="G212" s="118">
        <v>3000</v>
      </c>
      <c r="H212" s="45">
        <v>7.5</v>
      </c>
      <c r="I212" s="45">
        <f>H212*G212</f>
        <v>22500</v>
      </c>
    </row>
    <row r="213" spans="1:9" ht="16">
      <c r="A213" s="42" t="s">
        <v>625</v>
      </c>
      <c r="B213" s="54" t="s">
        <v>17</v>
      </c>
      <c r="C213" s="5" t="s">
        <v>650</v>
      </c>
      <c r="D213" s="29" t="s">
        <v>651</v>
      </c>
      <c r="E213" s="5" t="s">
        <v>27</v>
      </c>
      <c r="F213" s="55" t="s">
        <v>77</v>
      </c>
      <c r="G213" s="118">
        <v>5000</v>
      </c>
      <c r="H213" s="45">
        <v>2.5</v>
      </c>
      <c r="I213" s="45">
        <f>H213*G213</f>
        <v>12500</v>
      </c>
    </row>
    <row r="214" spans="1:9" ht="16">
      <c r="A214" s="42" t="s">
        <v>625</v>
      </c>
      <c r="B214" s="54" t="s">
        <v>17</v>
      </c>
      <c r="C214" s="5" t="s">
        <v>652</v>
      </c>
      <c r="D214" s="29" t="s">
        <v>653</v>
      </c>
      <c r="E214" s="5" t="s">
        <v>27</v>
      </c>
      <c r="F214" s="55" t="s">
        <v>77</v>
      </c>
      <c r="G214" s="118">
        <v>3000</v>
      </c>
      <c r="H214" s="45">
        <v>5</v>
      </c>
      <c r="I214" s="45">
        <f t="shared" si="5"/>
        <v>15000</v>
      </c>
    </row>
    <row r="215" spans="1:9" ht="16">
      <c r="A215" s="56" t="s">
        <v>16</v>
      </c>
      <c r="B215" s="56" t="s">
        <v>17</v>
      </c>
      <c r="C215" s="5" t="s">
        <v>78</v>
      </c>
      <c r="D215" s="29" t="s">
        <v>312</v>
      </c>
      <c r="E215" s="5" t="s">
        <v>19</v>
      </c>
      <c r="F215" s="55" t="s">
        <v>77</v>
      </c>
      <c r="G215" s="118">
        <v>8000</v>
      </c>
      <c r="H215" s="45">
        <v>1</v>
      </c>
      <c r="I215" s="45">
        <f>H215*G215</f>
        <v>8000</v>
      </c>
    </row>
    <row r="216" spans="1:9" ht="16">
      <c r="A216" s="54" t="s">
        <v>16</v>
      </c>
      <c r="B216" s="54" t="s">
        <v>17</v>
      </c>
      <c r="C216" s="5" t="s">
        <v>79</v>
      </c>
      <c r="D216" s="29" t="s">
        <v>80</v>
      </c>
      <c r="E216" s="5" t="s">
        <v>19</v>
      </c>
      <c r="F216" s="55" t="s">
        <v>81</v>
      </c>
      <c r="G216" s="118">
        <v>2500</v>
      </c>
      <c r="H216" s="45">
        <v>3</v>
      </c>
      <c r="I216" s="45">
        <f t="shared" si="5"/>
        <v>7500</v>
      </c>
    </row>
    <row r="217" spans="1:9" ht="16">
      <c r="A217" s="42" t="s">
        <v>16</v>
      </c>
      <c r="B217" s="56" t="s">
        <v>17</v>
      </c>
      <c r="C217" s="5" t="s">
        <v>654</v>
      </c>
      <c r="D217" s="29" t="s">
        <v>313</v>
      </c>
      <c r="E217" s="5" t="s">
        <v>27</v>
      </c>
      <c r="F217" s="55" t="s">
        <v>77</v>
      </c>
      <c r="G217" s="118">
        <v>6000</v>
      </c>
      <c r="H217" s="45">
        <v>1</v>
      </c>
      <c r="I217" s="45">
        <f t="shared" si="5"/>
        <v>6000</v>
      </c>
    </row>
    <row r="218" spans="1:9" ht="32">
      <c r="A218" s="42" t="s">
        <v>16</v>
      </c>
      <c r="B218" s="56" t="s">
        <v>17</v>
      </c>
      <c r="C218" s="5" t="s">
        <v>122</v>
      </c>
      <c r="D218" s="29" t="s">
        <v>123</v>
      </c>
      <c r="E218" s="5" t="s">
        <v>27</v>
      </c>
      <c r="F218" s="55" t="s">
        <v>96</v>
      </c>
      <c r="G218" s="118">
        <v>5000</v>
      </c>
      <c r="H218" s="45">
        <v>1</v>
      </c>
      <c r="I218" s="45">
        <f t="shared" si="5"/>
        <v>5000</v>
      </c>
    </row>
    <row r="219" spans="1:9" ht="16">
      <c r="A219" s="42" t="s">
        <v>470</v>
      </c>
      <c r="B219" s="54" t="s">
        <v>17</v>
      </c>
      <c r="C219" s="5" t="s">
        <v>655</v>
      </c>
      <c r="D219" s="29" t="s">
        <v>656</v>
      </c>
      <c r="E219" s="5" t="s">
        <v>15</v>
      </c>
      <c r="F219" s="55" t="s">
        <v>77</v>
      </c>
      <c r="G219" s="118">
        <v>3000</v>
      </c>
      <c r="H219" s="45">
        <v>1</v>
      </c>
      <c r="I219" s="45">
        <f t="shared" si="5"/>
        <v>3000</v>
      </c>
    </row>
    <row r="220" spans="1:9" ht="16">
      <c r="A220" s="42" t="s">
        <v>657</v>
      </c>
      <c r="B220" s="54" t="s">
        <v>17</v>
      </c>
      <c r="C220" s="5" t="s">
        <v>658</v>
      </c>
      <c r="D220" s="29" t="s">
        <v>659</v>
      </c>
      <c r="E220" s="5" t="s">
        <v>15</v>
      </c>
      <c r="F220" s="55" t="s">
        <v>77</v>
      </c>
      <c r="G220" s="118">
        <v>3000</v>
      </c>
      <c r="H220" s="45">
        <v>2</v>
      </c>
      <c r="I220" s="45">
        <f t="shared" si="5"/>
        <v>6000</v>
      </c>
    </row>
    <row r="221" spans="1:9" ht="16">
      <c r="A221" s="42" t="s">
        <v>657</v>
      </c>
      <c r="B221" s="54" t="s">
        <v>17</v>
      </c>
      <c r="C221" s="5" t="s">
        <v>660</v>
      </c>
      <c r="D221" s="29" t="s">
        <v>661</v>
      </c>
      <c r="E221" s="5" t="s">
        <v>15</v>
      </c>
      <c r="F221" s="55" t="s">
        <v>96</v>
      </c>
      <c r="G221" s="118">
        <v>5000</v>
      </c>
      <c r="H221" s="45">
        <v>2</v>
      </c>
      <c r="I221" s="45">
        <f t="shared" si="5"/>
        <v>10000</v>
      </c>
    </row>
    <row r="222" spans="1:9" ht="16">
      <c r="A222" s="42" t="s">
        <v>657</v>
      </c>
      <c r="B222" s="54" t="s">
        <v>17</v>
      </c>
      <c r="C222" s="5" t="s">
        <v>660</v>
      </c>
      <c r="D222" s="29" t="s">
        <v>662</v>
      </c>
      <c r="E222" s="5" t="s">
        <v>15</v>
      </c>
      <c r="F222" s="55" t="s">
        <v>77</v>
      </c>
      <c r="G222" s="118">
        <v>5000</v>
      </c>
      <c r="H222" s="45">
        <v>1</v>
      </c>
      <c r="I222" s="45">
        <f t="shared" si="5"/>
        <v>5000</v>
      </c>
    </row>
    <row r="223" spans="1:9" ht="16">
      <c r="A223" s="42" t="s">
        <v>657</v>
      </c>
      <c r="B223" s="54" t="s">
        <v>17</v>
      </c>
      <c r="C223" s="5" t="s">
        <v>663</v>
      </c>
      <c r="D223" s="57" t="s">
        <v>314</v>
      </c>
      <c r="E223" s="5" t="s">
        <v>19</v>
      </c>
      <c r="F223" s="55" t="s">
        <v>315</v>
      </c>
      <c r="G223" s="118">
        <v>1200</v>
      </c>
      <c r="H223" s="45">
        <v>14</v>
      </c>
      <c r="I223" s="45">
        <f t="shared" si="5"/>
        <v>16800</v>
      </c>
    </row>
    <row r="224" spans="1:9" ht="16">
      <c r="A224" s="42" t="s">
        <v>470</v>
      </c>
      <c r="B224" s="54" t="s">
        <v>17</v>
      </c>
      <c r="C224" s="5" t="s">
        <v>316</v>
      </c>
      <c r="D224" s="57" t="s">
        <v>317</v>
      </c>
      <c r="E224" s="5" t="s">
        <v>19</v>
      </c>
      <c r="F224" s="55" t="s">
        <v>318</v>
      </c>
      <c r="G224" s="118">
        <v>200</v>
      </c>
      <c r="H224" s="45">
        <v>16</v>
      </c>
      <c r="I224" s="45">
        <f t="shared" si="5"/>
        <v>3200</v>
      </c>
    </row>
    <row r="225" spans="1:9" ht="23" customHeight="1">
      <c r="A225" s="42" t="s">
        <v>664</v>
      </c>
      <c r="B225" s="54" t="s">
        <v>17</v>
      </c>
      <c r="C225" s="5" t="s">
        <v>319</v>
      </c>
      <c r="D225" s="57" t="s">
        <v>320</v>
      </c>
      <c r="E225" s="5" t="s">
        <v>19</v>
      </c>
      <c r="F225" s="55" t="s">
        <v>242</v>
      </c>
      <c r="G225" s="118">
        <v>100</v>
      </c>
      <c r="H225" s="45">
        <v>23</v>
      </c>
      <c r="I225" s="45">
        <f t="shared" si="5"/>
        <v>2300</v>
      </c>
    </row>
    <row r="226" spans="1:9" ht="16">
      <c r="A226" s="64" t="s">
        <v>178</v>
      </c>
      <c r="B226" s="65"/>
      <c r="C226" s="65"/>
      <c r="D226" s="65"/>
      <c r="E226" s="65"/>
      <c r="F226" s="65"/>
      <c r="G226" s="65"/>
      <c r="H226" s="66"/>
      <c r="I226" s="67">
        <f>SUM(I13:I225)</f>
        <v>1941688.75</v>
      </c>
    </row>
    <row r="227" spans="1:9" s="112" customFormat="1" ht="22" customHeight="1">
      <c r="A227" s="68" t="s">
        <v>183</v>
      </c>
      <c r="B227" s="68"/>
      <c r="C227" s="68"/>
      <c r="D227" s="68"/>
      <c r="E227" s="68"/>
      <c r="F227" s="68"/>
      <c r="G227" s="68"/>
      <c r="H227" s="68"/>
      <c r="I227" s="68"/>
    </row>
    <row r="228" spans="1:9" ht="16">
      <c r="A228" s="113" t="s">
        <v>327</v>
      </c>
      <c r="B228" s="113" t="s">
        <v>184</v>
      </c>
      <c r="C228" s="29" t="s">
        <v>322</v>
      </c>
      <c r="D228" s="5" t="s">
        <v>665</v>
      </c>
      <c r="E228" s="5" t="s">
        <v>19</v>
      </c>
      <c r="F228" s="6" t="s">
        <v>666</v>
      </c>
      <c r="G228" s="120">
        <v>400</v>
      </c>
      <c r="H228" s="114">
        <v>135</v>
      </c>
      <c r="I228" s="115">
        <f>H228*G228</f>
        <v>54000</v>
      </c>
    </row>
    <row r="229" spans="1:9" ht="16">
      <c r="A229" s="113" t="s">
        <v>327</v>
      </c>
      <c r="B229" s="113" t="s">
        <v>184</v>
      </c>
      <c r="C229" s="29" t="s">
        <v>323</v>
      </c>
      <c r="D229" s="5" t="s">
        <v>324</v>
      </c>
      <c r="E229" s="5" t="s">
        <v>19</v>
      </c>
      <c r="F229" s="6" t="s">
        <v>83</v>
      </c>
      <c r="G229" s="120">
        <v>800</v>
      </c>
      <c r="H229" s="114">
        <v>12</v>
      </c>
      <c r="I229" s="115">
        <f t="shared" ref="I229:I239" si="6">H229*G229</f>
        <v>9600</v>
      </c>
    </row>
    <row r="230" spans="1:9" ht="16">
      <c r="A230" s="113" t="s">
        <v>327</v>
      </c>
      <c r="B230" s="113" t="s">
        <v>184</v>
      </c>
      <c r="C230" s="113" t="s">
        <v>667</v>
      </c>
      <c r="D230" s="29" t="s">
        <v>668</v>
      </c>
      <c r="E230" s="5" t="s">
        <v>19</v>
      </c>
      <c r="F230" s="6" t="s">
        <v>83</v>
      </c>
      <c r="G230" s="120">
        <v>400</v>
      </c>
      <c r="H230" s="114">
        <v>24</v>
      </c>
      <c r="I230" s="115">
        <f t="shared" si="6"/>
        <v>9600</v>
      </c>
    </row>
    <row r="231" spans="1:9" ht="16">
      <c r="A231" s="113" t="s">
        <v>327</v>
      </c>
      <c r="B231" s="113" t="s">
        <v>184</v>
      </c>
      <c r="C231" s="29" t="s">
        <v>325</v>
      </c>
      <c r="D231" s="5" t="s">
        <v>326</v>
      </c>
      <c r="E231" s="5" t="s">
        <v>27</v>
      </c>
      <c r="F231" s="6" t="s">
        <v>82</v>
      </c>
      <c r="G231" s="120">
        <v>5000</v>
      </c>
      <c r="H231" s="114">
        <v>1</v>
      </c>
      <c r="I231" s="115">
        <f t="shared" si="6"/>
        <v>5000</v>
      </c>
    </row>
    <row r="232" spans="1:9" ht="16">
      <c r="A232" s="113" t="s">
        <v>327</v>
      </c>
      <c r="B232" s="113" t="s">
        <v>184</v>
      </c>
      <c r="C232" s="113" t="s">
        <v>137</v>
      </c>
      <c r="D232" s="5" t="s">
        <v>669</v>
      </c>
      <c r="E232" s="5" t="s">
        <v>19</v>
      </c>
      <c r="F232" s="6" t="s">
        <v>82</v>
      </c>
      <c r="G232" s="120">
        <v>2000</v>
      </c>
      <c r="H232" s="114">
        <v>1</v>
      </c>
      <c r="I232" s="115">
        <f t="shared" si="6"/>
        <v>2000</v>
      </c>
    </row>
    <row r="233" spans="1:9" ht="32">
      <c r="A233" s="113" t="s">
        <v>327</v>
      </c>
      <c r="B233" s="113" t="s">
        <v>184</v>
      </c>
      <c r="C233" s="113" t="s">
        <v>136</v>
      </c>
      <c r="D233" s="5" t="s">
        <v>140</v>
      </c>
      <c r="E233" s="5" t="s">
        <v>19</v>
      </c>
      <c r="F233" s="6" t="s">
        <v>83</v>
      </c>
      <c r="G233" s="120">
        <v>150</v>
      </c>
      <c r="H233" s="114">
        <v>16</v>
      </c>
      <c r="I233" s="115">
        <f>H233*G233</f>
        <v>2400</v>
      </c>
    </row>
    <row r="234" spans="1:9" ht="16">
      <c r="A234" s="113" t="s">
        <v>327</v>
      </c>
      <c r="B234" s="113" t="s">
        <v>184</v>
      </c>
      <c r="C234" s="113" t="s">
        <v>670</v>
      </c>
      <c r="D234" s="29" t="s">
        <v>671</v>
      </c>
      <c r="E234" s="5" t="s">
        <v>19</v>
      </c>
      <c r="F234" s="6" t="s">
        <v>83</v>
      </c>
      <c r="G234" s="120">
        <v>800</v>
      </c>
      <c r="H234" s="114">
        <v>8</v>
      </c>
      <c r="I234" s="115">
        <f t="shared" si="6"/>
        <v>6400</v>
      </c>
    </row>
    <row r="235" spans="1:9" ht="32">
      <c r="A235" s="113" t="s">
        <v>327</v>
      </c>
      <c r="B235" s="113" t="s">
        <v>672</v>
      </c>
      <c r="C235" s="113" t="s">
        <v>138</v>
      </c>
      <c r="D235" s="5" t="s">
        <v>673</v>
      </c>
      <c r="E235" s="5" t="s">
        <v>19</v>
      </c>
      <c r="F235" s="6" t="s">
        <v>139</v>
      </c>
      <c r="G235" s="120">
        <v>150</v>
      </c>
      <c r="H235" s="114">
        <v>11</v>
      </c>
      <c r="I235" s="115">
        <f t="shared" si="6"/>
        <v>1650</v>
      </c>
    </row>
    <row r="236" spans="1:9" ht="32">
      <c r="A236" s="113" t="s">
        <v>327</v>
      </c>
      <c r="B236" s="113" t="s">
        <v>328</v>
      </c>
      <c r="C236" s="29" t="s">
        <v>674</v>
      </c>
      <c r="D236" s="29" t="s">
        <v>675</v>
      </c>
      <c r="E236" s="5" t="s">
        <v>19</v>
      </c>
      <c r="F236" s="6" t="s">
        <v>82</v>
      </c>
      <c r="G236" s="120">
        <v>2000</v>
      </c>
      <c r="H236" s="114">
        <v>4</v>
      </c>
      <c r="I236" s="115">
        <f t="shared" si="6"/>
        <v>8000</v>
      </c>
    </row>
    <row r="237" spans="1:9" ht="32">
      <c r="A237" s="113" t="s">
        <v>327</v>
      </c>
      <c r="B237" s="113" t="s">
        <v>328</v>
      </c>
      <c r="C237" s="113" t="s">
        <v>676</v>
      </c>
      <c r="D237" s="29" t="s">
        <v>677</v>
      </c>
      <c r="E237" s="5" t="s">
        <v>19</v>
      </c>
      <c r="F237" s="6" t="s">
        <v>83</v>
      </c>
      <c r="G237" s="120">
        <v>800</v>
      </c>
      <c r="H237" s="114">
        <v>8</v>
      </c>
      <c r="I237" s="115">
        <f t="shared" si="6"/>
        <v>6400</v>
      </c>
    </row>
    <row r="238" spans="1:9" ht="16">
      <c r="A238" s="113" t="s">
        <v>327</v>
      </c>
      <c r="B238" s="113" t="s">
        <v>678</v>
      </c>
      <c r="C238" s="29" t="s">
        <v>330</v>
      </c>
      <c r="D238" s="5" t="s">
        <v>331</v>
      </c>
      <c r="E238" s="5" t="s">
        <v>19</v>
      </c>
      <c r="F238" s="6" t="s">
        <v>242</v>
      </c>
      <c r="G238" s="120">
        <v>2000</v>
      </c>
      <c r="H238" s="114">
        <v>4</v>
      </c>
      <c r="I238" s="115">
        <f t="shared" si="6"/>
        <v>8000</v>
      </c>
    </row>
    <row r="239" spans="1:9" ht="16">
      <c r="A239" s="113" t="s">
        <v>327</v>
      </c>
      <c r="B239" s="113" t="s">
        <v>329</v>
      </c>
      <c r="C239" s="29" t="s">
        <v>332</v>
      </c>
      <c r="D239" s="5" t="s">
        <v>333</v>
      </c>
      <c r="E239" s="5" t="s">
        <v>19</v>
      </c>
      <c r="F239" s="6" t="s">
        <v>242</v>
      </c>
      <c r="G239" s="120">
        <v>1000</v>
      </c>
      <c r="H239" s="114">
        <v>4</v>
      </c>
      <c r="I239" s="115">
        <f t="shared" si="6"/>
        <v>4000</v>
      </c>
    </row>
    <row r="240" spans="1:9" ht="16">
      <c r="A240" s="113" t="s">
        <v>327</v>
      </c>
      <c r="B240" s="113" t="s">
        <v>678</v>
      </c>
      <c r="C240" s="29" t="s">
        <v>334</v>
      </c>
      <c r="D240" s="5" t="s">
        <v>335</v>
      </c>
      <c r="E240" s="5" t="s">
        <v>19</v>
      </c>
      <c r="F240" s="6" t="s">
        <v>242</v>
      </c>
      <c r="G240" s="120">
        <v>800</v>
      </c>
      <c r="H240" s="114">
        <v>2</v>
      </c>
      <c r="I240" s="115">
        <f>H240*G240</f>
        <v>1600</v>
      </c>
    </row>
    <row r="241" spans="1:9" ht="16">
      <c r="A241" s="113" t="s">
        <v>327</v>
      </c>
      <c r="B241" s="113" t="s">
        <v>329</v>
      </c>
      <c r="C241" s="29" t="s">
        <v>336</v>
      </c>
      <c r="D241" s="5" t="s">
        <v>679</v>
      </c>
      <c r="E241" s="5" t="s">
        <v>19</v>
      </c>
      <c r="F241" s="6" t="s">
        <v>242</v>
      </c>
      <c r="G241" s="120">
        <v>500</v>
      </c>
      <c r="H241" s="114">
        <v>2</v>
      </c>
      <c r="I241" s="115">
        <f>H241*G241</f>
        <v>1000</v>
      </c>
    </row>
    <row r="242" spans="1:9" ht="16">
      <c r="A242" s="113" t="s">
        <v>327</v>
      </c>
      <c r="B242" s="113" t="s">
        <v>678</v>
      </c>
      <c r="C242" s="29" t="s">
        <v>337</v>
      </c>
      <c r="D242" s="5" t="s">
        <v>338</v>
      </c>
      <c r="E242" s="5" t="s">
        <v>19</v>
      </c>
      <c r="F242" s="6" t="s">
        <v>242</v>
      </c>
      <c r="G242" s="120">
        <v>500</v>
      </c>
      <c r="H242" s="114">
        <v>2</v>
      </c>
      <c r="I242" s="115">
        <f t="shared" ref="I242:I265" si="7">H242*G242</f>
        <v>1000</v>
      </c>
    </row>
    <row r="243" spans="1:9" ht="16">
      <c r="A243" s="113" t="s">
        <v>327</v>
      </c>
      <c r="B243" s="113" t="s">
        <v>678</v>
      </c>
      <c r="C243" s="29" t="s">
        <v>339</v>
      </c>
      <c r="D243" s="5" t="s">
        <v>340</v>
      </c>
      <c r="E243" s="5" t="s">
        <v>19</v>
      </c>
      <c r="F243" s="6" t="s">
        <v>242</v>
      </c>
      <c r="G243" s="120">
        <v>1000</v>
      </c>
      <c r="H243" s="114">
        <v>1</v>
      </c>
      <c r="I243" s="115">
        <f t="shared" si="7"/>
        <v>1000</v>
      </c>
    </row>
    <row r="244" spans="1:9" ht="16">
      <c r="A244" s="113" t="s">
        <v>327</v>
      </c>
      <c r="B244" s="113" t="s">
        <v>678</v>
      </c>
      <c r="C244" s="29" t="s">
        <v>341</v>
      </c>
      <c r="D244" s="5" t="s">
        <v>342</v>
      </c>
      <c r="E244" s="5" t="s">
        <v>19</v>
      </c>
      <c r="F244" s="6" t="s">
        <v>242</v>
      </c>
      <c r="G244" s="120">
        <v>2000</v>
      </c>
      <c r="H244" s="114">
        <v>1</v>
      </c>
      <c r="I244" s="115">
        <f t="shared" si="7"/>
        <v>2000</v>
      </c>
    </row>
    <row r="245" spans="1:9" ht="16">
      <c r="A245" s="113" t="s">
        <v>327</v>
      </c>
      <c r="B245" s="113" t="s">
        <v>678</v>
      </c>
      <c r="C245" s="29" t="s">
        <v>343</v>
      </c>
      <c r="D245" s="5" t="s">
        <v>344</v>
      </c>
      <c r="E245" s="5" t="s">
        <v>19</v>
      </c>
      <c r="F245" s="6" t="s">
        <v>242</v>
      </c>
      <c r="G245" s="120">
        <v>3000</v>
      </c>
      <c r="H245" s="114">
        <v>1</v>
      </c>
      <c r="I245" s="115">
        <f t="shared" si="7"/>
        <v>3000</v>
      </c>
    </row>
    <row r="246" spans="1:9" ht="16">
      <c r="A246" s="113" t="s">
        <v>327</v>
      </c>
      <c r="B246" s="113" t="s">
        <v>329</v>
      </c>
      <c r="C246" s="29" t="s">
        <v>345</v>
      </c>
      <c r="D246" s="5" t="s">
        <v>346</v>
      </c>
      <c r="E246" s="5" t="s">
        <v>19</v>
      </c>
      <c r="F246" s="6" t="s">
        <v>242</v>
      </c>
      <c r="G246" s="120">
        <v>500</v>
      </c>
      <c r="H246" s="114">
        <v>2</v>
      </c>
      <c r="I246" s="115">
        <f t="shared" si="7"/>
        <v>1000</v>
      </c>
    </row>
    <row r="247" spans="1:9" ht="16">
      <c r="A247" s="113" t="s">
        <v>327</v>
      </c>
      <c r="B247" s="113" t="s">
        <v>678</v>
      </c>
      <c r="C247" s="29" t="s">
        <v>347</v>
      </c>
      <c r="D247" s="5" t="s">
        <v>348</v>
      </c>
      <c r="E247" s="5" t="s">
        <v>19</v>
      </c>
      <c r="F247" s="6" t="s">
        <v>242</v>
      </c>
      <c r="G247" s="120">
        <v>500</v>
      </c>
      <c r="H247" s="114">
        <v>2</v>
      </c>
      <c r="I247" s="115">
        <f t="shared" si="7"/>
        <v>1000</v>
      </c>
    </row>
    <row r="248" spans="1:9" ht="16">
      <c r="A248" s="113" t="s">
        <v>327</v>
      </c>
      <c r="B248" s="113" t="s">
        <v>678</v>
      </c>
      <c r="C248" s="29" t="s">
        <v>349</v>
      </c>
      <c r="D248" s="5" t="s">
        <v>350</v>
      </c>
      <c r="E248" s="5" t="s">
        <v>19</v>
      </c>
      <c r="F248" s="6" t="s">
        <v>242</v>
      </c>
      <c r="G248" s="120">
        <v>800</v>
      </c>
      <c r="H248" s="114">
        <v>1</v>
      </c>
      <c r="I248" s="115">
        <f t="shared" si="7"/>
        <v>800</v>
      </c>
    </row>
    <row r="249" spans="1:9" ht="16">
      <c r="A249" s="113" t="s">
        <v>327</v>
      </c>
      <c r="B249" s="113" t="s">
        <v>329</v>
      </c>
      <c r="C249" s="29" t="s">
        <v>351</v>
      </c>
      <c r="D249" s="5" t="s">
        <v>350</v>
      </c>
      <c r="E249" s="5" t="s">
        <v>19</v>
      </c>
      <c r="F249" s="6" t="s">
        <v>242</v>
      </c>
      <c r="G249" s="120">
        <v>800</v>
      </c>
      <c r="H249" s="114">
        <v>1</v>
      </c>
      <c r="I249" s="115">
        <f t="shared" si="7"/>
        <v>800</v>
      </c>
    </row>
    <row r="250" spans="1:9" ht="16">
      <c r="A250" s="113" t="s">
        <v>327</v>
      </c>
      <c r="B250" s="113" t="s">
        <v>329</v>
      </c>
      <c r="C250" s="29" t="s">
        <v>352</v>
      </c>
      <c r="D250" s="5" t="s">
        <v>353</v>
      </c>
      <c r="E250" s="5" t="s">
        <v>19</v>
      </c>
      <c r="F250" s="6" t="s">
        <v>242</v>
      </c>
      <c r="G250" s="120">
        <v>500</v>
      </c>
      <c r="H250" s="114">
        <v>2</v>
      </c>
      <c r="I250" s="115">
        <f t="shared" si="7"/>
        <v>1000</v>
      </c>
    </row>
    <row r="251" spans="1:9" ht="16">
      <c r="A251" s="113" t="s">
        <v>327</v>
      </c>
      <c r="B251" s="113" t="s">
        <v>329</v>
      </c>
      <c r="C251" s="29" t="s">
        <v>354</v>
      </c>
      <c r="D251" s="5" t="s">
        <v>355</v>
      </c>
      <c r="E251" s="5" t="s">
        <v>19</v>
      </c>
      <c r="F251" s="6" t="s">
        <v>242</v>
      </c>
      <c r="G251" s="120">
        <v>300</v>
      </c>
      <c r="H251" s="114">
        <v>1</v>
      </c>
      <c r="I251" s="115">
        <f t="shared" si="7"/>
        <v>300</v>
      </c>
    </row>
    <row r="252" spans="1:9" ht="16">
      <c r="A252" s="113" t="s">
        <v>327</v>
      </c>
      <c r="B252" s="113" t="s">
        <v>680</v>
      </c>
      <c r="C252" s="29" t="s">
        <v>356</v>
      </c>
      <c r="D252" s="5" t="s">
        <v>377</v>
      </c>
      <c r="E252" s="5" t="s">
        <v>19</v>
      </c>
      <c r="F252" s="6" t="s">
        <v>242</v>
      </c>
      <c r="G252" s="120">
        <v>100</v>
      </c>
      <c r="H252" s="114">
        <v>20</v>
      </c>
      <c r="I252" s="115">
        <f t="shared" si="7"/>
        <v>2000</v>
      </c>
    </row>
    <row r="253" spans="1:9" ht="16">
      <c r="A253" s="113" t="s">
        <v>327</v>
      </c>
      <c r="B253" s="113" t="s">
        <v>329</v>
      </c>
      <c r="C253" s="29" t="s">
        <v>357</v>
      </c>
      <c r="D253" s="5" t="s">
        <v>358</v>
      </c>
      <c r="E253" s="5" t="s">
        <v>19</v>
      </c>
      <c r="F253" s="6" t="s">
        <v>242</v>
      </c>
      <c r="G253" s="120">
        <v>5000</v>
      </c>
      <c r="H253" s="114">
        <v>2</v>
      </c>
      <c r="I253" s="115">
        <f t="shared" si="7"/>
        <v>10000</v>
      </c>
    </row>
    <row r="254" spans="1:9" ht="16">
      <c r="A254" s="113" t="s">
        <v>327</v>
      </c>
      <c r="B254" s="113" t="s">
        <v>329</v>
      </c>
      <c r="C254" s="29" t="s">
        <v>359</v>
      </c>
      <c r="D254" s="5" t="s">
        <v>358</v>
      </c>
      <c r="E254" s="5" t="s">
        <v>19</v>
      </c>
      <c r="F254" s="6" t="s">
        <v>242</v>
      </c>
      <c r="G254" s="120">
        <v>10000</v>
      </c>
      <c r="H254" s="114">
        <v>2</v>
      </c>
      <c r="I254" s="115">
        <f t="shared" si="7"/>
        <v>20000</v>
      </c>
    </row>
    <row r="255" spans="1:9" ht="16">
      <c r="A255" s="113" t="s">
        <v>327</v>
      </c>
      <c r="B255" s="113" t="s">
        <v>329</v>
      </c>
      <c r="C255" s="29" t="s">
        <v>360</v>
      </c>
      <c r="D255" s="5" t="s">
        <v>358</v>
      </c>
      <c r="E255" s="5" t="s">
        <v>19</v>
      </c>
      <c r="F255" s="6" t="s">
        <v>242</v>
      </c>
      <c r="G255" s="120">
        <v>5000</v>
      </c>
      <c r="H255" s="114">
        <v>2</v>
      </c>
      <c r="I255" s="115">
        <f t="shared" si="7"/>
        <v>10000</v>
      </c>
    </row>
    <row r="256" spans="1:9" ht="16">
      <c r="A256" s="113" t="s">
        <v>327</v>
      </c>
      <c r="B256" s="113" t="s">
        <v>681</v>
      </c>
      <c r="C256" s="29" t="s">
        <v>361</v>
      </c>
      <c r="D256" s="5" t="s">
        <v>362</v>
      </c>
      <c r="E256" s="5" t="s">
        <v>19</v>
      </c>
      <c r="F256" s="6" t="s">
        <v>242</v>
      </c>
      <c r="G256" s="120">
        <v>1500</v>
      </c>
      <c r="H256" s="114">
        <v>1</v>
      </c>
      <c r="I256" s="115">
        <f t="shared" si="7"/>
        <v>1500</v>
      </c>
    </row>
    <row r="257" spans="1:9" ht="16">
      <c r="A257" s="113" t="s">
        <v>327</v>
      </c>
      <c r="B257" s="113" t="s">
        <v>682</v>
      </c>
      <c r="C257" s="29" t="s">
        <v>363</v>
      </c>
      <c r="D257" s="5" t="s">
        <v>362</v>
      </c>
      <c r="E257" s="5" t="s">
        <v>19</v>
      </c>
      <c r="F257" s="6" t="s">
        <v>242</v>
      </c>
      <c r="G257" s="120">
        <v>3000</v>
      </c>
      <c r="H257" s="114">
        <v>1</v>
      </c>
      <c r="I257" s="115">
        <f t="shared" si="7"/>
        <v>3000</v>
      </c>
    </row>
    <row r="258" spans="1:9" ht="16">
      <c r="A258" s="113" t="s">
        <v>327</v>
      </c>
      <c r="B258" s="113" t="s">
        <v>329</v>
      </c>
      <c r="C258" s="29" t="s">
        <v>364</v>
      </c>
      <c r="D258" s="5" t="s">
        <v>365</v>
      </c>
      <c r="E258" s="5" t="s">
        <v>19</v>
      </c>
      <c r="F258" s="6" t="s">
        <v>242</v>
      </c>
      <c r="G258" s="120">
        <v>800</v>
      </c>
      <c r="H258" s="114">
        <v>4</v>
      </c>
      <c r="I258" s="115">
        <f t="shared" si="7"/>
        <v>3200</v>
      </c>
    </row>
    <row r="259" spans="1:9" ht="16">
      <c r="A259" s="113" t="s">
        <v>327</v>
      </c>
      <c r="B259" s="113" t="s">
        <v>683</v>
      </c>
      <c r="C259" s="29" t="s">
        <v>366</v>
      </c>
      <c r="D259" s="5" t="s">
        <v>367</v>
      </c>
      <c r="E259" s="5" t="s">
        <v>19</v>
      </c>
      <c r="F259" s="6" t="s">
        <v>242</v>
      </c>
      <c r="G259" s="120">
        <v>1500</v>
      </c>
      <c r="H259" s="114">
        <v>4</v>
      </c>
      <c r="I259" s="115">
        <f t="shared" si="7"/>
        <v>6000</v>
      </c>
    </row>
    <row r="260" spans="1:9" ht="16">
      <c r="A260" s="113" t="s">
        <v>327</v>
      </c>
      <c r="B260" s="113" t="s">
        <v>678</v>
      </c>
      <c r="C260" s="29" t="s">
        <v>368</v>
      </c>
      <c r="D260" s="5" t="s">
        <v>369</v>
      </c>
      <c r="E260" s="5" t="s">
        <v>19</v>
      </c>
      <c r="F260" s="6" t="s">
        <v>684</v>
      </c>
      <c r="G260" s="120">
        <v>150</v>
      </c>
      <c r="H260" s="114">
        <v>32</v>
      </c>
      <c r="I260" s="115">
        <f t="shared" si="7"/>
        <v>4800</v>
      </c>
    </row>
    <row r="261" spans="1:9" ht="16">
      <c r="A261" s="113" t="s">
        <v>327</v>
      </c>
      <c r="B261" s="113" t="s">
        <v>329</v>
      </c>
      <c r="C261" s="29" t="s">
        <v>371</v>
      </c>
      <c r="D261" s="5" t="s">
        <v>372</v>
      </c>
      <c r="E261" s="5" t="s">
        <v>19</v>
      </c>
      <c r="F261" s="6" t="s">
        <v>370</v>
      </c>
      <c r="G261" s="120">
        <v>800</v>
      </c>
      <c r="H261" s="114">
        <v>16</v>
      </c>
      <c r="I261" s="115">
        <f t="shared" si="7"/>
        <v>12800</v>
      </c>
    </row>
    <row r="262" spans="1:9" ht="16">
      <c r="A262" s="113" t="s">
        <v>327</v>
      </c>
      <c r="B262" s="113" t="s">
        <v>329</v>
      </c>
      <c r="C262" s="29" t="s">
        <v>373</v>
      </c>
      <c r="D262" s="5" t="s">
        <v>374</v>
      </c>
      <c r="E262" s="5" t="s">
        <v>19</v>
      </c>
      <c r="F262" s="6" t="s">
        <v>370</v>
      </c>
      <c r="G262" s="120">
        <v>400</v>
      </c>
      <c r="H262" s="114">
        <v>48</v>
      </c>
      <c r="I262" s="115">
        <f t="shared" si="7"/>
        <v>19200</v>
      </c>
    </row>
    <row r="263" spans="1:9" ht="16">
      <c r="A263" s="113" t="s">
        <v>327</v>
      </c>
      <c r="B263" s="113" t="s">
        <v>329</v>
      </c>
      <c r="C263" s="29" t="s">
        <v>375</v>
      </c>
      <c r="D263" s="5" t="s">
        <v>376</v>
      </c>
      <c r="E263" s="5" t="s">
        <v>19</v>
      </c>
      <c r="F263" s="6" t="s">
        <v>370</v>
      </c>
      <c r="G263" s="120">
        <v>800</v>
      </c>
      <c r="H263" s="114">
        <v>8</v>
      </c>
      <c r="I263" s="115">
        <f t="shared" si="7"/>
        <v>6400</v>
      </c>
    </row>
    <row r="264" spans="1:9" ht="16">
      <c r="A264" s="113" t="s">
        <v>327</v>
      </c>
      <c r="B264" s="30" t="s">
        <v>685</v>
      </c>
      <c r="C264" s="29" t="s">
        <v>686</v>
      </c>
      <c r="D264" s="5" t="s">
        <v>687</v>
      </c>
      <c r="E264" s="5" t="s">
        <v>27</v>
      </c>
      <c r="F264" s="6" t="s">
        <v>82</v>
      </c>
      <c r="G264" s="120">
        <v>500</v>
      </c>
      <c r="H264" s="114">
        <v>1</v>
      </c>
      <c r="I264" s="115">
        <f t="shared" si="7"/>
        <v>500</v>
      </c>
    </row>
    <row r="265" spans="1:9" ht="32">
      <c r="A265" s="113" t="s">
        <v>327</v>
      </c>
      <c r="B265" s="31" t="s">
        <v>685</v>
      </c>
      <c r="C265" s="29" t="s">
        <v>688</v>
      </c>
      <c r="D265" s="5" t="s">
        <v>689</v>
      </c>
      <c r="E265" s="5" t="s">
        <v>27</v>
      </c>
      <c r="F265" s="6" t="s">
        <v>83</v>
      </c>
      <c r="G265" s="120">
        <v>800</v>
      </c>
      <c r="H265" s="114">
        <v>6</v>
      </c>
      <c r="I265" s="115">
        <f t="shared" si="7"/>
        <v>4800</v>
      </c>
    </row>
    <row r="266" spans="1:9" s="112" customFormat="1" ht="22" customHeight="1">
      <c r="A266" s="64" t="s">
        <v>179</v>
      </c>
      <c r="B266" s="65"/>
      <c r="C266" s="65"/>
      <c r="D266" s="65"/>
      <c r="E266" s="65"/>
      <c r="F266" s="65"/>
      <c r="G266" s="65"/>
      <c r="H266" s="66"/>
      <c r="I266" s="67">
        <f>SUM(I228:I265)</f>
        <v>235750</v>
      </c>
    </row>
  </sheetData>
  <mergeCells count="16">
    <mergeCell ref="A1:I1"/>
    <mergeCell ref="A10:H10"/>
    <mergeCell ref="A11:I11"/>
    <mergeCell ref="B118:B127"/>
    <mergeCell ref="A266:H266"/>
    <mergeCell ref="B128:B136"/>
    <mergeCell ref="B137:B144"/>
    <mergeCell ref="B145:B146"/>
    <mergeCell ref="B147:B148"/>
    <mergeCell ref="B149:B152"/>
    <mergeCell ref="B153:B157"/>
    <mergeCell ref="B158:B164"/>
    <mergeCell ref="B165:B176"/>
    <mergeCell ref="B177:B181"/>
    <mergeCell ref="A226:H226"/>
    <mergeCell ref="A227:I227"/>
  </mergeCells>
  <phoneticPr fontId="3" type="noConversion"/>
  <conditionalFormatting sqref="C198:C200">
    <cfRule type="cellIs" dxfId="1" priority="2" stopIfTrue="1" operator="lessThan">
      <formula>0</formula>
    </cfRule>
  </conditionalFormatting>
  <conditionalFormatting sqref="C197">
    <cfRule type="cellIs" dxfId="0" priority="1" stopIfTrue="1" operator="lessThan">
      <formula>0</formula>
    </cfRule>
  </conditionalFormatting>
  <dataValidations count="1">
    <dataValidation type="list" showInputMessage="1" showErrorMessage="1" sqref="E50:E64 E228:E263 E205:E225">
      <formula1>#REF!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报价汇总</vt:lpstr>
      <vt:lpstr>Sheet1</vt:lpstr>
      <vt:lpstr>Sheet3</vt:lpstr>
      <vt:lpstr>报价明细</vt:lpstr>
    </vt:vector>
  </TitlesOfParts>
  <Company>Servier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AZG_CN1</dc:creator>
  <cp:lastModifiedBy>张 蓉蓉</cp:lastModifiedBy>
  <cp:lastPrinted>2019-04-24T05:45:57Z</cp:lastPrinted>
  <dcterms:created xsi:type="dcterms:W3CDTF">2013-08-05T03:23:00Z</dcterms:created>
  <dcterms:modified xsi:type="dcterms:W3CDTF">2019-11-13T15:31:18Z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