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28" windowHeight="129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<sst xmlns="http://schemas.openxmlformats.org/spreadsheetml/2006/main" count="111" uniqueCount="89">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</sst>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33" workbookViewId="0">
      <selection activeCell="I19" sqref="I19"/>
    </sheetView>
  </sheetViews>
  <sheetFormatPr defaultColWidth="9" defaultRowHeight="21" customHeight="1"/>
  <cols>
    <col min="1" max="1" width="9" style="52"/>
    <col min="2" max="2" width="16.7314814814815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5000</v>
      </c>
      <c r="D8" s="62">
        <v>1</v>
      </c>
      <c r="E8" s="64">
        <f>C8*D8</f>
        <v>5000</v>
      </c>
      <c r="F8" s="65"/>
      <c r="G8" s="65">
        <v>0</v>
      </c>
      <c r="H8" s="65">
        <f t="shared" ref="H8:H43" si="0">F8+G8</f>
        <v>0</v>
      </c>
      <c r="I8" s="86"/>
      <c r="J8" s="87" t="s">
        <v>16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17</v>
      </c>
      <c r="C13" s="68">
        <f>SUM(C8)</f>
        <v>5000</v>
      </c>
      <c r="D13" s="68">
        <f>SUM(D8)</f>
        <v>1</v>
      </c>
      <c r="E13" s="68">
        <f>SUM(E8)</f>
        <v>5000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21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24</v>
      </c>
      <c r="C22" s="64">
        <v>10800</v>
      </c>
      <c r="D22" s="62">
        <v>1</v>
      </c>
      <c r="E22" s="64">
        <f t="shared" si="2"/>
        <v>10800</v>
      </c>
      <c r="F22" s="65">
        <v>0</v>
      </c>
      <c r="G22" s="65">
        <v>0</v>
      </c>
      <c r="H22" s="65">
        <f t="shared" si="0"/>
        <v>0</v>
      </c>
      <c r="I22" s="94"/>
      <c r="J22" s="91" t="s">
        <v>25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86"/>
      <c r="J23" s="92"/>
    </row>
    <row r="24" s="51" customFormat="1" customHeight="1" spans="1:10">
      <c r="A24" s="66"/>
      <c r="B24" s="67" t="s">
        <v>26</v>
      </c>
      <c r="C24" s="68">
        <f>SUM(C22)</f>
        <v>10800</v>
      </c>
      <c r="D24" s="68">
        <f t="shared" ref="D24:E24" si="6">SUM(D22)</f>
        <v>1</v>
      </c>
      <c r="E24" s="68">
        <f t="shared" si="6"/>
        <v>10800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30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33</v>
      </c>
      <c r="C33" s="64">
        <v>2000</v>
      </c>
      <c r="D33" s="62">
        <v>1</v>
      </c>
      <c r="E33" s="64">
        <f t="shared" si="2"/>
        <v>2000</v>
      </c>
      <c r="F33" s="65">
        <v>0</v>
      </c>
      <c r="G33" s="65">
        <v>0</v>
      </c>
      <c r="H33" s="65">
        <f t="shared" si="0"/>
        <v>0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34</v>
      </c>
      <c r="C37" s="68">
        <f>SUM(C33)</f>
        <v>2000</v>
      </c>
      <c r="D37" s="68">
        <f t="shared" ref="D37:E37" si="13">SUM(D33)</f>
        <v>1</v>
      </c>
      <c r="E37" s="68">
        <f t="shared" si="13"/>
        <v>2000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7"/>
    </row>
    <row r="38" customHeight="1" spans="1:10">
      <c r="A38" s="62">
        <v>8</v>
      </c>
      <c r="B38" s="63" t="s">
        <v>35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38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ht="14.4" spans="1:10">
      <c r="A45" s="70">
        <v>10</v>
      </c>
      <c r="B45" s="63" t="s">
        <v>41</v>
      </c>
      <c r="C45" s="64">
        <v>0</v>
      </c>
      <c r="D45" s="62">
        <v>1</v>
      </c>
      <c r="E45" s="64">
        <f t="shared" si="2"/>
        <v>0</v>
      </c>
      <c r="F45" s="65">
        <v>0</v>
      </c>
      <c r="G45" s="65">
        <v>0</v>
      </c>
      <c r="H45" s="65">
        <f>F45+G45</f>
        <v>0</v>
      </c>
      <c r="I45" s="98"/>
      <c r="J45" s="95"/>
    </row>
    <row r="46" customHeight="1" spans="1:10">
      <c r="A46" s="76"/>
      <c r="B46" s="63"/>
      <c r="C46" s="64"/>
      <c r="D46" s="62"/>
      <c r="E46" s="64"/>
      <c r="F46" s="65">
        <v>0</v>
      </c>
      <c r="G46" s="65">
        <v>0</v>
      </c>
      <c r="H46" s="65">
        <f t="shared" ref="H46:H51" si="19">F46+G46</f>
        <v>0</v>
      </c>
      <c r="I46" s="86"/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42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7"/>
    </row>
    <row r="53" customHeight="1" spans="1:10">
      <c r="A53" s="66"/>
      <c r="B53" s="67" t="s">
        <v>43</v>
      </c>
      <c r="C53" s="68">
        <f>SUM(C52,C44,C40,C37,C32,C27,C24,C21,C16,C13)</f>
        <v>17800</v>
      </c>
      <c r="D53" s="68">
        <f t="shared" ref="D53:H53" si="22">SUM(D52,D44,D40,D37,D32,D27,D24,D21,D16,D13)</f>
        <v>9</v>
      </c>
      <c r="E53" s="68">
        <f t="shared" si="22"/>
        <v>17800</v>
      </c>
      <c r="F53" s="69">
        <f t="shared" si="22"/>
        <v>0</v>
      </c>
      <c r="G53" s="69">
        <f t="shared" si="22"/>
        <v>0</v>
      </c>
      <c r="H53" s="69">
        <f t="shared" si="22"/>
        <v>0</v>
      </c>
      <c r="I53" s="89"/>
      <c r="J53" s="99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100" t="s">
        <v>48</v>
      </c>
    </row>
    <row r="58" customHeight="1" spans="1:9">
      <c r="A58" s="80">
        <f>E53</f>
        <v>17800</v>
      </c>
      <c r="B58" s="81"/>
      <c r="C58" s="81">
        <f>H53</f>
        <v>0</v>
      </c>
      <c r="D58" s="81"/>
      <c r="E58" s="81">
        <f>F53</f>
        <v>0</v>
      </c>
      <c r="F58" s="81"/>
      <c r="G58" s="81">
        <f>G53</f>
        <v>0</v>
      </c>
      <c r="H58" s="81"/>
      <c r="I58" s="101">
        <f>A58-C58</f>
        <v>17800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6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7"/>
    </row>
    <row r="7" ht="20.1" customHeight="1" spans="2:11">
      <c r="B7" s="8"/>
      <c r="C7" s="9"/>
      <c r="D7" s="10" t="s">
        <v>62</v>
      </c>
      <c r="E7" s="10"/>
      <c r="F7" s="12">
        <v>43704</v>
      </c>
      <c r="G7" s="11"/>
      <c r="H7" s="10" t="s">
        <v>63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64</v>
      </c>
      <c r="I8" s="39"/>
      <c r="J8" s="16" t="s">
        <v>65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66</v>
      </c>
      <c r="E10" s="20" t="s">
        <v>67</v>
      </c>
      <c r="F10" s="21"/>
      <c r="G10" s="22" t="s">
        <v>68</v>
      </c>
      <c r="H10" s="21" t="s">
        <v>69</v>
      </c>
      <c r="I10" s="20" t="s">
        <v>70</v>
      </c>
      <c r="J10" s="21"/>
      <c r="K10" s="22" t="s">
        <v>71</v>
      </c>
    </row>
    <row r="11" ht="20.1" customHeight="1" spans="2:11">
      <c r="B11" s="23">
        <v>1</v>
      </c>
      <c r="C11" s="24"/>
      <c r="D11" s="25" t="s">
        <v>72</v>
      </c>
      <c r="E11" s="23" t="s">
        <v>73</v>
      </c>
      <c r="F11" s="24"/>
      <c r="G11" s="26">
        <v>0</v>
      </c>
      <c r="H11" s="26"/>
      <c r="I11" s="41"/>
      <c r="J11" s="42"/>
      <c r="K11" s="43" t="s">
        <v>74</v>
      </c>
    </row>
    <row r="12" ht="23" customHeight="1" spans="2:11">
      <c r="B12" s="23">
        <v>2</v>
      </c>
      <c r="C12" s="24"/>
      <c r="D12" s="27"/>
      <c r="E12" s="28" t="s">
        <v>75</v>
      </c>
      <c r="F12" s="28"/>
      <c r="G12" s="26">
        <v>0</v>
      </c>
      <c r="H12" s="26"/>
      <c r="I12" s="41"/>
      <c r="J12" s="42"/>
      <c r="K12" s="43" t="s">
        <v>74</v>
      </c>
    </row>
    <row r="13" ht="20.1" customHeight="1" spans="2:11">
      <c r="B13" s="23">
        <v>3</v>
      </c>
      <c r="C13" s="24"/>
      <c r="D13" s="27"/>
      <c r="E13" s="23" t="s">
        <v>76</v>
      </c>
      <c r="F13" s="24"/>
      <c r="G13" s="26">
        <v>0</v>
      </c>
      <c r="H13" s="26"/>
      <c r="I13" s="41"/>
      <c r="J13" s="42"/>
      <c r="K13" s="43" t="s">
        <v>74</v>
      </c>
    </row>
    <row r="14" ht="20.1" customHeight="1" spans="2:11">
      <c r="B14" s="23">
        <v>4</v>
      </c>
      <c r="C14" s="24"/>
      <c r="D14" s="27"/>
      <c r="E14" s="23" t="s">
        <v>77</v>
      </c>
      <c r="F14" s="24"/>
      <c r="G14" s="26">
        <v>0</v>
      </c>
      <c r="H14" s="26"/>
      <c r="I14" s="41"/>
      <c r="J14" s="42"/>
      <c r="K14" s="43" t="s">
        <v>78</v>
      </c>
    </row>
    <row r="15" ht="20.1" customHeight="1" spans="2:11">
      <c r="B15" s="23">
        <v>5</v>
      </c>
      <c r="C15" s="24"/>
      <c r="D15" s="25" t="s">
        <v>41</v>
      </c>
      <c r="E15" s="28" t="s">
        <v>79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43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69</v>
      </c>
      <c r="C20" s="22"/>
      <c r="D20" s="22"/>
      <c r="E20" s="22"/>
      <c r="F20" s="22"/>
      <c r="G20" s="22" t="s">
        <v>80</v>
      </c>
      <c r="H20" s="22"/>
      <c r="I20" s="22"/>
      <c r="J20" s="22"/>
      <c r="K20" s="22" t="s">
        <v>81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82</v>
      </c>
      <c r="C23" s="17"/>
      <c r="D23" s="17"/>
      <c r="E23" s="17"/>
      <c r="F23" s="17" t="s">
        <v>50</v>
      </c>
      <c r="G23" s="17" t="s">
        <v>83</v>
      </c>
      <c r="H23" s="17"/>
      <c r="I23" s="17"/>
      <c r="J23" s="17" t="s">
        <v>52</v>
      </c>
      <c r="K23" s="17"/>
    </row>
    <row r="26" ht="17.4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王凤雨</v>
      </c>
      <c r="G28" s="7"/>
      <c r="H28" s="6" t="s">
        <v>56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62</v>
      </c>
      <c r="E30" s="10"/>
      <c r="F30" s="12">
        <f>F7</f>
        <v>43704</v>
      </c>
      <c r="G30" s="11"/>
      <c r="H30" s="10" t="s">
        <v>63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64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85</v>
      </c>
      <c r="E33" s="28" t="s">
        <v>86</v>
      </c>
      <c r="F33" s="28"/>
      <c r="G33" s="26" t="s">
        <v>87</v>
      </c>
      <c r="H33" s="26" t="s">
        <v>88</v>
      </c>
      <c r="I33" s="26" t="s">
        <v>43</v>
      </c>
      <c r="J33" s="26"/>
      <c r="K33" s="49" t="s">
        <v>71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43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82</v>
      </c>
      <c r="C38" s="17"/>
      <c r="D38" s="17"/>
      <c r="E38" s="17"/>
      <c r="F38" s="17" t="s">
        <v>50</v>
      </c>
      <c r="G38" s="17" t="s">
        <v>83</v>
      </c>
      <c r="H38" s="17"/>
      <c r="I38" s="17"/>
      <c r="J38" s="17" t="s">
        <v>52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2021-12-08T10:11:00Z</cp:lastPrinted>
  <dcterms:modified xsi:type="dcterms:W3CDTF">2024-03-15T09:02:36Z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2052-12.1.0.16412</vt:lpwstr>
  </property>
  <property fmtid="{D5CDD505-2E9C-101B-9397-08002B2CF9AE}" pid="3" name="ICV">
    <vt:lpwstr>21D37F31BECF44CAA414AD0052A88822_12</vt:lpwstr>
  </property>
</Properties>
</file>