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520" windowHeight="8370"/>
  </bookViews>
  <sheets>
    <sheet name="结算单" sheetId="5" r:id="rId1"/>
  </sheets>
  <calcPr calcId="114210" concurrentCalc="0"/>
</workbook>
</file>

<file path=xl/calcChain.xml><?xml version="1.0" encoding="utf-8"?>
<calcChain xmlns="http://schemas.openxmlformats.org/spreadsheetml/2006/main">
  <c r="B34" i="5"/>
  <c r="F4"/>
  <c r="F5"/>
  <c r="F6"/>
  <c r="F7"/>
  <c r="F8"/>
  <c r="F9"/>
  <c r="B29"/>
  <c r="F17"/>
  <c r="F18"/>
  <c r="F19"/>
  <c r="B30"/>
  <c r="F12"/>
  <c r="F13"/>
  <c r="F14"/>
  <c r="B31"/>
  <c r="F22"/>
  <c r="F23"/>
  <c r="F24"/>
  <c r="F25"/>
  <c r="F26"/>
  <c r="B32"/>
  <c r="B33"/>
  <c r="B35"/>
</calcChain>
</file>

<file path=xl/sharedStrings.xml><?xml version="1.0" encoding="utf-8"?>
<sst xmlns="http://schemas.openxmlformats.org/spreadsheetml/2006/main" count="69" uniqueCount="45">
  <si>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</si>
  <si>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</si>
  <si>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</si>
  <si>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</si>
  <si>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</si>
  <si>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</si>
  <si>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</si>
  <si>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用车明细</t>
  </si>
  <si>
    <t>小车，南站/机场-佛山市区酒店往返单接送，如附件接机表</t>
  </si>
  <si>
    <t>商务车，南站/机场-佛山市区酒店往返单接送，如附件接机表</t>
  </si>
  <si>
    <t>33座大巴，南站/机场-佛山市区酒店往返单接送，如附件接机表</t>
  </si>
  <si>
    <t>45座大巴，佛山顺德一日包车</t>
  </si>
  <si>
    <t>45座大巴，佛山一日包车（增加平洲景点）</t>
  </si>
  <si>
    <t>餐费</t>
  </si>
  <si>
    <t>数量（围）</t>
  </si>
  <si>
    <t>数量(餐)</t>
  </si>
  <si>
    <t xml:space="preserve">单价 </t>
  </si>
  <si>
    <t>午餐</t>
  </si>
  <si>
    <t>11月24日午餐</t>
  </si>
  <si>
    <t>11月25日午餐</t>
  </si>
  <si>
    <t>门票</t>
  </si>
  <si>
    <t>数量（人）</t>
  </si>
  <si>
    <t>单价</t>
  </si>
  <si>
    <t>清晖园</t>
  </si>
  <si>
    <t>成人票</t>
  </si>
  <si>
    <t>祖庙</t>
  </si>
  <si>
    <t>旅行社费用</t>
  </si>
  <si>
    <t>数量(天)</t>
  </si>
  <si>
    <t>人员费用</t>
  </si>
  <si>
    <t>24-25日讲解导游</t>
  </si>
  <si>
    <t>合计</t>
  </si>
  <si>
    <t>项目</t>
  </si>
  <si>
    <t>总计（元）</t>
  </si>
  <si>
    <t>小计</t>
  </si>
  <si>
    <t>服务费6%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</si>
  <si>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</si>
  <si>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</si>
  <si>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</si>
  <si>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</si>
  <si>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</si>
  <si>
    <t>23日、26日酒店工作人员</t>
    <phoneticPr fontId="8" type="noConversion"/>
  </si>
  <si>
    <t>23日接机工作人员</t>
    <phoneticPr fontId="8" type="noConversion"/>
  </si>
  <si>
    <t>24、25日超时</t>
    <phoneticPr fontId="8" type="noConversion"/>
  </si>
  <si>
    <t>广州导游过去佛山</t>
    <phoneticPr fontId="8" type="noConversion"/>
  </si>
  <si>
    <t>11月23-26日上海中旅佛山保利洲际酒店会议结算单</t>
    <phoneticPr fontId="8" type="noConversion"/>
  </si>
</sst>
</file>

<file path=xl/styles.xml><?xml version="1.0" encoding="utf-8"?>
<styleSheet xmlns="http://schemas.openxmlformats.org/spreadsheetml/2006/main">
  <numFmts count="1">
    <numFmt numFmtId="177" formatCode="0_ "/>
  </numFmts>
  <fonts count="9">
    <font>
      <sz val="11"/>
      <color theme="1"/>
      <name val="新細明體"/>
      <family val="1"/>
      <charset val="136"/>
      <scheme val="minor"/>
    </font>
    <font>
      <sz val="10"/>
      <name val="宋体"/>
    </font>
    <font>
      <b/>
      <sz val="16"/>
      <name val="宋体"/>
    </font>
    <font>
      <sz val="16"/>
      <name val="宋体"/>
    </font>
    <font>
      <b/>
      <sz val="12"/>
      <name val="宋体"/>
    </font>
    <font>
      <sz val="12"/>
      <name val="宋体"/>
    </font>
    <font>
      <sz val="12"/>
      <color indexed="8"/>
      <name val="宋体"/>
    </font>
    <font>
      <sz val="18"/>
      <color indexed="10"/>
      <name val="宋体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58" fontId="1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topLeftCell="A28" workbookViewId="0">
      <selection activeCell="C43" sqref="C43"/>
    </sheetView>
  </sheetViews>
  <sheetFormatPr defaultColWidth="9" defaultRowHeight="15.75"/>
  <cols>
    <col min="1" max="1" width="18.140625" customWidth="1"/>
    <col min="2" max="2" width="57.42578125" customWidth="1"/>
    <col min="3" max="4" width="13.42578125" customWidth="1"/>
    <col min="5" max="5" width="14.7109375" customWidth="1"/>
    <col min="6" max="6" width="14.85546875" customWidth="1"/>
    <col min="7" max="7" width="17.85546875" customWidth="1"/>
  </cols>
  <sheetData>
    <row r="1" spans="1:7" ht="20.25">
      <c r="A1" s="24" t="s">
        <v>44</v>
      </c>
      <c r="B1" s="25"/>
      <c r="C1" s="25"/>
      <c r="D1" s="25"/>
      <c r="E1" s="25"/>
      <c r="F1" s="25"/>
      <c r="G1" s="26"/>
    </row>
    <row r="2" spans="1:7">
      <c r="A2" s="19" t="s">
        <v>0</v>
      </c>
      <c r="B2" s="19"/>
      <c r="C2" s="19"/>
      <c r="D2" s="19"/>
      <c r="E2" s="20"/>
      <c r="F2" s="19"/>
      <c r="G2" s="21"/>
    </row>
    <row r="3" spans="1:7" ht="28.5">
      <c r="A3" s="2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  <c r="G3" s="5"/>
    </row>
    <row r="4" spans="1:7">
      <c r="A4" s="2" t="s">
        <v>7</v>
      </c>
      <c r="B4" s="3" t="s">
        <v>8</v>
      </c>
      <c r="C4" s="3">
        <v>29</v>
      </c>
      <c r="D4" s="3">
        <v>1</v>
      </c>
      <c r="E4" s="4">
        <v>450</v>
      </c>
      <c r="F4" s="6">
        <f>C4*D4*E4</f>
        <v>13050</v>
      </c>
      <c r="G4" s="7"/>
    </row>
    <row r="5" spans="1:7">
      <c r="A5" s="2" t="s">
        <v>7</v>
      </c>
      <c r="B5" s="3" t="s">
        <v>9</v>
      </c>
      <c r="C5" s="3">
        <v>6</v>
      </c>
      <c r="D5" s="3">
        <v>1</v>
      </c>
      <c r="E5" s="4">
        <v>550</v>
      </c>
      <c r="F5" s="6">
        <f>C5*D5*E5</f>
        <v>3300</v>
      </c>
      <c r="G5" s="7"/>
    </row>
    <row r="6" spans="1:7">
      <c r="A6" s="2" t="s">
        <v>7</v>
      </c>
      <c r="B6" s="3" t="s">
        <v>10</v>
      </c>
      <c r="C6" s="3">
        <v>1</v>
      </c>
      <c r="D6" s="3">
        <v>1</v>
      </c>
      <c r="E6" s="4">
        <v>1100</v>
      </c>
      <c r="F6" s="6">
        <f>C6*D6*E6</f>
        <v>1100</v>
      </c>
      <c r="G6" s="7"/>
    </row>
    <row r="7" spans="1:7">
      <c r="A7" s="2" t="s">
        <v>7</v>
      </c>
      <c r="B7" s="3" t="s">
        <v>11</v>
      </c>
      <c r="C7" s="3">
        <v>1</v>
      </c>
      <c r="D7" s="3">
        <v>1</v>
      </c>
      <c r="E7" s="4">
        <v>1800</v>
      </c>
      <c r="F7" s="6">
        <f>C7*D7*E7</f>
        <v>1800</v>
      </c>
      <c r="G7" s="7"/>
    </row>
    <row r="8" spans="1:7">
      <c r="A8" s="2" t="s">
        <v>7</v>
      </c>
      <c r="B8" s="3" t="s">
        <v>12</v>
      </c>
      <c r="C8" s="3">
        <v>1</v>
      </c>
      <c r="D8" s="3">
        <v>1</v>
      </c>
      <c r="E8" s="4">
        <v>1800</v>
      </c>
      <c r="F8" s="6">
        <f>C8*D8*E8</f>
        <v>1800</v>
      </c>
      <c r="G8" s="7"/>
    </row>
    <row r="9" spans="1:7" ht="22.5">
      <c r="A9" s="2"/>
      <c r="B9" s="3"/>
      <c r="C9" s="3"/>
      <c r="D9" s="3"/>
      <c r="E9" s="4"/>
      <c r="F9" s="8">
        <f>SUM(F4:F8)</f>
        <v>21050</v>
      </c>
      <c r="G9" s="7"/>
    </row>
    <row r="10" spans="1:7">
      <c r="A10" s="19" t="s">
        <v>13</v>
      </c>
      <c r="B10" s="19"/>
      <c r="C10" s="19"/>
      <c r="D10" s="19"/>
      <c r="E10" s="20"/>
      <c r="F10" s="19"/>
      <c r="G10" s="21"/>
    </row>
    <row r="11" spans="1:7">
      <c r="A11" s="2" t="s">
        <v>1</v>
      </c>
      <c r="B11" s="3" t="s">
        <v>2</v>
      </c>
      <c r="C11" s="3" t="s">
        <v>14</v>
      </c>
      <c r="D11" s="3" t="s">
        <v>15</v>
      </c>
      <c r="E11" s="4" t="s">
        <v>16</v>
      </c>
      <c r="F11" s="3" t="s">
        <v>6</v>
      </c>
      <c r="G11" s="5"/>
    </row>
    <row r="12" spans="1:7">
      <c r="A12" s="2" t="s">
        <v>17</v>
      </c>
      <c r="B12" s="3" t="s">
        <v>18</v>
      </c>
      <c r="C12" s="3">
        <v>3</v>
      </c>
      <c r="D12" s="3">
        <v>1</v>
      </c>
      <c r="E12" s="3">
        <v>1348</v>
      </c>
      <c r="F12" s="6">
        <f>C12*D12*E12</f>
        <v>4044</v>
      </c>
      <c r="G12" s="7"/>
    </row>
    <row r="13" spans="1:7">
      <c r="A13" s="2" t="s">
        <v>17</v>
      </c>
      <c r="B13" s="3" t="s">
        <v>19</v>
      </c>
      <c r="C13" s="3">
        <v>3</v>
      </c>
      <c r="D13" s="3">
        <v>1</v>
      </c>
      <c r="E13" s="4">
        <v>1335</v>
      </c>
      <c r="F13" s="6">
        <f>C13*D13*E13</f>
        <v>4005</v>
      </c>
      <c r="G13" s="7"/>
    </row>
    <row r="14" spans="1:7" ht="22.5">
      <c r="A14" s="2"/>
      <c r="B14" s="3"/>
      <c r="C14" s="3"/>
      <c r="D14" s="3"/>
      <c r="E14" s="4"/>
      <c r="F14" s="8">
        <f>SUM(F12:F13)</f>
        <v>8049</v>
      </c>
      <c r="G14" s="7"/>
    </row>
    <row r="15" spans="1:7">
      <c r="A15" s="19" t="s">
        <v>20</v>
      </c>
      <c r="B15" s="19"/>
      <c r="C15" s="19"/>
      <c r="D15" s="19"/>
      <c r="E15" s="20"/>
      <c r="F15" s="19"/>
      <c r="G15" s="21"/>
    </row>
    <row r="16" spans="1:7">
      <c r="A16" s="2" t="s">
        <v>1</v>
      </c>
      <c r="B16" s="3" t="s">
        <v>2</v>
      </c>
      <c r="C16" s="3" t="s">
        <v>21</v>
      </c>
      <c r="D16" s="22" t="s">
        <v>22</v>
      </c>
      <c r="E16" s="23"/>
      <c r="F16" s="3" t="s">
        <v>6</v>
      </c>
      <c r="G16" s="5"/>
    </row>
    <row r="17" spans="1:7">
      <c r="A17" s="2" t="s">
        <v>23</v>
      </c>
      <c r="B17" s="3" t="s">
        <v>24</v>
      </c>
      <c r="C17" s="3">
        <v>25</v>
      </c>
      <c r="D17" s="22">
        <v>15</v>
      </c>
      <c r="E17" s="23"/>
      <c r="F17" s="6">
        <f>C17*D17</f>
        <v>375</v>
      </c>
      <c r="G17" s="7"/>
    </row>
    <row r="18" spans="1:7">
      <c r="A18" s="2" t="s">
        <v>25</v>
      </c>
      <c r="B18" s="3" t="s">
        <v>24</v>
      </c>
      <c r="C18" s="3">
        <v>22</v>
      </c>
      <c r="D18" s="22">
        <v>20</v>
      </c>
      <c r="E18" s="23"/>
      <c r="F18" s="6">
        <f>C18*D18</f>
        <v>440</v>
      </c>
      <c r="G18" s="7"/>
    </row>
    <row r="19" spans="1:7" ht="22.5">
      <c r="A19" s="2"/>
      <c r="B19" s="3"/>
      <c r="C19" s="3"/>
      <c r="D19" s="3"/>
      <c r="E19" s="4"/>
      <c r="F19" s="8">
        <f>SUM(F17:F18)</f>
        <v>815</v>
      </c>
      <c r="G19" s="7"/>
    </row>
    <row r="20" spans="1:7">
      <c r="A20" s="19" t="s">
        <v>26</v>
      </c>
      <c r="B20" s="19"/>
      <c r="C20" s="19"/>
      <c r="D20" s="19"/>
      <c r="E20" s="20"/>
      <c r="F20" s="19"/>
      <c r="G20" s="21"/>
    </row>
    <row r="21" spans="1:7">
      <c r="A21" s="3" t="s">
        <v>1</v>
      </c>
      <c r="B21" s="3" t="s">
        <v>2</v>
      </c>
      <c r="C21" s="3" t="s">
        <v>21</v>
      </c>
      <c r="D21" s="3" t="s">
        <v>27</v>
      </c>
      <c r="E21" s="3" t="s">
        <v>22</v>
      </c>
      <c r="F21" s="3" t="s">
        <v>6</v>
      </c>
      <c r="G21" s="5"/>
    </row>
    <row r="22" spans="1:7">
      <c r="A22" s="10" t="s">
        <v>28</v>
      </c>
      <c r="B22" s="1" t="s">
        <v>40</v>
      </c>
      <c r="C22" s="9">
        <v>1</v>
      </c>
      <c r="D22" s="3">
        <v>4</v>
      </c>
      <c r="E22" s="11">
        <v>500</v>
      </c>
      <c r="F22" s="6">
        <f>C22*D22*E22</f>
        <v>2000</v>
      </c>
      <c r="G22" s="5" t="s">
        <v>43</v>
      </c>
    </row>
    <row r="23" spans="1:7">
      <c r="A23" s="10" t="s">
        <v>28</v>
      </c>
      <c r="B23" s="1" t="s">
        <v>29</v>
      </c>
      <c r="C23" s="9">
        <v>1</v>
      </c>
      <c r="D23" s="3">
        <v>2</v>
      </c>
      <c r="E23" s="11">
        <v>400</v>
      </c>
      <c r="F23" s="6">
        <f>C23*D23*E23</f>
        <v>800</v>
      </c>
      <c r="G23" s="5"/>
    </row>
    <row r="24" spans="1:7">
      <c r="A24" s="10" t="s">
        <v>28</v>
      </c>
      <c r="B24" s="1" t="s">
        <v>41</v>
      </c>
      <c r="C24" s="9">
        <v>2</v>
      </c>
      <c r="D24" s="3">
        <v>1</v>
      </c>
      <c r="E24" s="11">
        <v>400</v>
      </c>
      <c r="F24" s="6">
        <f>C24*D24*E24</f>
        <v>800</v>
      </c>
      <c r="G24" s="5"/>
    </row>
    <row r="25" spans="1:7">
      <c r="A25" s="10" t="s">
        <v>28</v>
      </c>
      <c r="B25" s="1" t="s">
        <v>42</v>
      </c>
      <c r="C25" s="9">
        <v>1</v>
      </c>
      <c r="D25" s="3">
        <v>2</v>
      </c>
      <c r="E25" s="11">
        <v>200</v>
      </c>
      <c r="F25" s="6">
        <f>C25*D25*E25</f>
        <v>400</v>
      </c>
      <c r="G25" s="5"/>
    </row>
    <row r="26" spans="1:7" ht="22.5">
      <c r="A26" s="3"/>
      <c r="B26" s="12"/>
      <c r="C26" s="3"/>
      <c r="D26" s="3"/>
      <c r="E26" s="3"/>
      <c r="F26" s="8">
        <f>SUM(F22:F25)</f>
        <v>4000</v>
      </c>
      <c r="G26" s="5"/>
    </row>
    <row r="27" spans="1:7">
      <c r="A27" s="19" t="s">
        <v>30</v>
      </c>
      <c r="B27" s="19"/>
      <c r="C27" s="19"/>
      <c r="D27" s="19"/>
      <c r="E27" s="20"/>
      <c r="F27" s="19"/>
      <c r="G27" s="21"/>
    </row>
    <row r="28" spans="1:7">
      <c r="A28" s="13" t="s">
        <v>31</v>
      </c>
      <c r="B28" s="13" t="s">
        <v>32</v>
      </c>
      <c r="C28" s="14"/>
      <c r="D28" s="14"/>
      <c r="E28" s="13"/>
      <c r="F28" s="14"/>
      <c r="G28" s="5"/>
    </row>
    <row r="29" spans="1:7">
      <c r="A29" s="3" t="s">
        <v>0</v>
      </c>
      <c r="B29" s="3">
        <f>F9</f>
        <v>21050</v>
      </c>
      <c r="C29" s="5"/>
      <c r="D29" s="5"/>
      <c r="E29" s="3"/>
      <c r="F29" s="5"/>
      <c r="G29" s="5"/>
    </row>
    <row r="30" spans="1:7">
      <c r="A30" s="3" t="s">
        <v>20</v>
      </c>
      <c r="B30" s="3">
        <f>F19</f>
        <v>815</v>
      </c>
      <c r="C30" s="5"/>
      <c r="D30" s="5"/>
      <c r="E30" s="3"/>
      <c r="F30" s="5"/>
      <c r="G30" s="5"/>
    </row>
    <row r="31" spans="1:7">
      <c r="A31" s="3" t="s">
        <v>13</v>
      </c>
      <c r="B31" s="3">
        <f>F14</f>
        <v>8049</v>
      </c>
      <c r="C31" s="5"/>
      <c r="D31" s="5"/>
      <c r="E31" s="3"/>
      <c r="F31" s="5"/>
      <c r="G31" s="5"/>
    </row>
    <row r="32" spans="1:7">
      <c r="A32" s="3" t="s">
        <v>26</v>
      </c>
      <c r="B32" s="3">
        <f>F26</f>
        <v>4000</v>
      </c>
      <c r="C32" s="5"/>
      <c r="D32" s="5"/>
      <c r="E32" s="3"/>
      <c r="F32" s="5"/>
      <c r="G32" s="5"/>
    </row>
    <row r="33" spans="1:7">
      <c r="A33" s="3" t="s">
        <v>33</v>
      </c>
      <c r="B33" s="3">
        <f>SUM(B29:B32)</f>
        <v>33914</v>
      </c>
      <c r="C33" s="5"/>
      <c r="D33" s="5"/>
      <c r="E33" s="3"/>
      <c r="F33" s="5"/>
      <c r="G33" s="5"/>
    </row>
    <row r="34" spans="1:7">
      <c r="A34" s="3" t="s">
        <v>34</v>
      </c>
      <c r="B34" s="15">
        <f>B33*6%</f>
        <v>2034.84</v>
      </c>
      <c r="C34" s="5"/>
      <c r="D34" s="5"/>
      <c r="E34" s="3"/>
      <c r="F34" s="5"/>
      <c r="G34" s="5"/>
    </row>
    <row r="35" spans="1:7">
      <c r="A35" s="3" t="s">
        <v>35</v>
      </c>
      <c r="B35" s="15">
        <f>SUM(B33:B34)</f>
        <v>35948.839999999997</v>
      </c>
      <c r="C35" s="18"/>
      <c r="D35" s="18"/>
      <c r="E35" s="18"/>
      <c r="F35" s="18"/>
      <c r="G35" s="18"/>
    </row>
    <row r="36" spans="1:7">
      <c r="A36" s="17" t="s">
        <v>36</v>
      </c>
      <c r="B36" s="16" t="s">
        <v>37</v>
      </c>
      <c r="C36" s="16"/>
      <c r="D36" s="16"/>
      <c r="E36" s="17"/>
      <c r="F36" s="16"/>
      <c r="G36" s="16"/>
    </row>
    <row r="37" spans="1:7">
      <c r="A37" s="18"/>
      <c r="B37" s="16" t="s">
        <v>38</v>
      </c>
      <c r="C37" s="16"/>
      <c r="D37" s="16"/>
      <c r="E37" s="17"/>
      <c r="F37" s="16"/>
      <c r="G37" s="16"/>
    </row>
    <row r="38" spans="1:7">
      <c r="A38" s="18"/>
      <c r="B38" s="16" t="s">
        <v>39</v>
      </c>
      <c r="C38" s="16"/>
      <c r="D38" s="16"/>
      <c r="E38" s="17"/>
      <c r="F38" s="16"/>
      <c r="G38" s="16"/>
    </row>
  </sheetData>
  <mergeCells count="14">
    <mergeCell ref="D18:E18"/>
    <mergeCell ref="A20:G20"/>
    <mergeCell ref="D16:E16"/>
    <mergeCell ref="A1:G1"/>
    <mergeCell ref="A2:G2"/>
    <mergeCell ref="A10:G10"/>
    <mergeCell ref="A15:G15"/>
    <mergeCell ref="D17:E17"/>
    <mergeCell ref="B38:G38"/>
    <mergeCell ref="A36:A38"/>
    <mergeCell ref="A27:G27"/>
    <mergeCell ref="C35:G35"/>
    <mergeCell ref="B36:G36"/>
    <mergeCell ref="B37:G37"/>
  </mergeCells>
  <phoneticPr fontId="8" type="noConversion"/>
  <pageMargins left="0.75" right="0.75" top="1" bottom="1" header="0.51180555555555596" footer="0.51180555555555596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结算单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Henman</cp:lastModifiedBy>
  <dcterms:created xsi:type="dcterms:W3CDTF">2017-06-21T09:49:00Z</dcterms:created>
  <dcterms:modified xsi:type="dcterms:W3CDTF">2017-12-27T07:58:27Z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