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工作\2024RR\RR媒体\"/>
    </mc:Choice>
  </mc:AlternateContent>
  <xr:revisionPtr revIDLastSave="0" documentId="13_ncr:1_{F7A258CC-7699-4568-92B3-BC0531E63C65}" xr6:coauthVersionLast="47" xr6:coauthVersionMax="47" xr10:uidLastSave="{00000000-0000-0000-0000-000000000000}"/>
  <bookViews>
    <workbookView xWindow="-110" yWindow="-110" windowWidth="19420" windowHeight="10560" xr2:uid="{EFBE7DD2-2573-4B77-8890-A09C39E8BE3D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37" i="1"/>
  <c r="C37" i="1"/>
  <c r="F32" i="1"/>
  <c r="F33" i="1" s="1"/>
  <c r="C41" i="1" s="1"/>
  <c r="F26" i="1"/>
  <c r="F25" i="1"/>
  <c r="D14" i="1" l="1"/>
  <c r="D15" i="1"/>
  <c r="D17" i="1" s="1"/>
  <c r="D18" i="1" l="1"/>
  <c r="D19" i="1" s="1"/>
  <c r="F38" i="1"/>
  <c r="D16" i="1" s="1"/>
  <c r="F41" i="1" l="1"/>
  <c r="F42" i="1" s="1"/>
</calcChain>
</file>

<file path=xl/sharedStrings.xml><?xml version="1.0" encoding="utf-8"?>
<sst xmlns="http://schemas.openxmlformats.org/spreadsheetml/2006/main" count="71" uniqueCount="54">
  <si>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</si>
  <si>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</si>
  <si>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</si>
  <si>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</si>
  <si>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</si>
  <si>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</si>
  <si>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</si>
  <si>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</si>
  <si>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</si>
  <si>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</si>
  <si>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</si>
  <si>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</si>
  <si>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I</t>
  </si>
  <si>
    <t>人员</t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</si>
  <si>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</si>
  <si>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</si>
  <si>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</si>
  <si>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</si>
  <si>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</si>
  <si>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</si>
  <si>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</si>
  <si>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</si>
  <si>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</si>
  <si>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数量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</si>
  <si>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</si>
  <si>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</si>
  <si>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</si>
  <si>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color indexed="8"/>
        <rFont val="Riviera Nights Light"/>
        <family val="1"/>
      </rPr>
      <t xml:space="preserve">Taxi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</si>
  <si>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t>00680</t>
    <phoneticPr fontId="2" type="noConversion"/>
  </si>
  <si>
    <r>
      <rPr>
        <sz val="14"/>
        <color theme="1"/>
        <rFont val="Noto Sans SC Light"/>
        <family val="1"/>
      </rPr>
      <t>媒体国内交通费用：出租车，火车票(</t>
    </r>
    <r>
      <rPr>
        <sz val="14"/>
        <color rgb="FFFF0000"/>
        <rFont val="Noto Sans SC Light"/>
        <family val="1"/>
      </rPr>
      <t>六小时之内一等座</t>
    </r>
    <r>
      <rPr>
        <sz val="14"/>
        <color theme="1"/>
        <rFont val="Noto Sans SC Light"/>
        <family val="1"/>
      </rPr>
      <t>)等</t>
    </r>
  </si>
  <si>
    <t>00700</t>
    <phoneticPr fontId="2" type="noConversion"/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</si>
  <si>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</si>
  <si>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I.  
</t>
    </r>
    <r>
      <rPr>
        <b/>
        <sz val="14"/>
        <color indexed="9"/>
        <rFont val="Noto Sans SC Light"/>
        <family val="1"/>
      </rPr>
      <t>人员</t>
    </r>
  </si>
  <si>
    <t>其他人员</t>
  </si>
  <si>
    <t>商务签证（媒体）</t>
  </si>
  <si>
    <t>01110</t>
    <phoneticPr fontId="2" type="noConversion"/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</si>
  <si>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</si>
  <si>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</si>
  <si>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</si>
  <si>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</si>
  <si>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</si>
  <si>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</si>
  <si>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</si>
  <si>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</si>
  <si>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</si>
  <si>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</si>
  <si>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</si>
  <si>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</si>
  <si>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r>
      <t xml:space="preserve">Taxi
</t>
    </r>
    <r>
      <rPr>
        <sz val="14"/>
        <rFont val="Noto Sans SC Light"/>
        <family val="1"/>
      </rPr>
      <t>国际（</t>
    </r>
    <r>
      <rPr>
        <sz val="14"/>
        <color rgb="FFFF0000"/>
        <rFont val="Noto Sans SC Light"/>
        <family val="1"/>
      </rPr>
      <t>西班牙</t>
    </r>
    <r>
      <rPr>
        <sz val="14"/>
        <rFont val="Noto Sans SC Light"/>
        <family val="1"/>
      </rPr>
      <t>）交通费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（媒体）</t>
    </r>
    <phoneticPr fontId="2" type="noConversion"/>
  </si>
  <si>
    <t>媒体国际（西班牙）交通费用：出租车，火车票等</t>
    <phoneticPr fontId="2" type="noConversion"/>
  </si>
  <si>
    <t>0.003</t>
    <phoneticPr fontId="2" type="noConversion"/>
  </si>
  <si>
    <t>Project Name: Rolls-Royce Barcelona test drive</t>
    <phoneticPr fontId="2" type="noConversion"/>
  </si>
  <si>
    <t>Departure date:  Mar. 20, 2025.</t>
    <phoneticPr fontId="2" type="noConversion"/>
  </si>
  <si>
    <t>Return date:  Mar.23, 2025.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</si>
</sst>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rgb="FFFF0000"/>
      <name val="Noto Sans SC Light"/>
      <family val="1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sz val="14"/>
      <color theme="1"/>
      <name val="Noto Sans SC Light"/>
      <family val="1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4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49" fontId="8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6" fillId="0" borderId="9" xfId="3" applyFont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176" fontId="19" fillId="2" borderId="9" xfId="2" applyFont="1" applyFill="1" applyBorder="1" applyAlignment="1">
      <alignment vertical="center" wrapText="1"/>
    </xf>
    <xf numFmtId="176" fontId="19" fillId="2" borderId="9" xfId="2" applyFont="1" applyFill="1" applyBorder="1">
      <alignment vertical="center"/>
    </xf>
    <xf numFmtId="40" fontId="19" fillId="8" borderId="9" xfId="3" applyNumberFormat="1" applyFont="1" applyFill="1" applyBorder="1" applyAlignment="1">
      <alignment horizontal="right" vertical="center" wrapText="1"/>
    </xf>
    <xf numFmtId="49" fontId="19" fillId="8" borderId="9" xfId="3" applyNumberFormat="1" applyFont="1" applyFill="1" applyBorder="1" applyAlignment="1">
      <alignment horizontal="right" vertical="center" wrapText="1"/>
    </xf>
    <xf numFmtId="0" fontId="8" fillId="9" borderId="9" xfId="3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40" fontId="5" fillId="0" borderId="9" xfId="4" applyNumberFormat="1" applyFont="1" applyBorder="1" applyAlignment="1">
      <alignment vertical="center" wrapText="1"/>
    </xf>
    <xf numFmtId="176" fontId="17" fillId="0" borderId="9" xfId="2" applyFont="1" applyBorder="1" applyAlignment="1">
      <alignment vertical="center" wrapText="1"/>
    </xf>
    <xf numFmtId="176" fontId="14" fillId="0" borderId="9" xfId="2" applyFont="1" applyBorder="1" applyAlignment="1">
      <alignment horizontal="left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9" fillId="9" borderId="10" xfId="3" applyFont="1" applyFill="1" applyBorder="1" applyAlignment="1">
      <alignment horizontal="left" vertical="center" wrapText="1"/>
    </xf>
    <xf numFmtId="0" fontId="8" fillId="9" borderId="14" xfId="3" applyFont="1" applyFill="1" applyBorder="1" applyAlignment="1">
      <alignment horizontal="left" vertical="center" wrapText="1"/>
    </xf>
    <xf numFmtId="0" fontId="8" fillId="9" borderId="11" xfId="3" applyFont="1" applyFill="1" applyBorder="1" applyAlignment="1">
      <alignment horizontal="left" vertical="center" wrapText="1"/>
    </xf>
    <xf numFmtId="0" fontId="8" fillId="9" borderId="10" xfId="3" applyFont="1" applyFill="1" applyBorder="1" applyAlignment="1">
      <alignment horizontal="left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4" fillId="0" borderId="10" xfId="2" applyFont="1" applyBorder="1" applyAlignment="1">
      <alignment horizontal="left" vertical="center" wrapText="1"/>
    </xf>
    <xf numFmtId="176" fontId="4" fillId="0" borderId="11" xfId="2" applyFont="1" applyBorder="1" applyAlignment="1">
      <alignment horizontal="left" vertical="center" wrapText="1"/>
    </xf>
    <xf numFmtId="40" fontId="5" fillId="4" borderId="10" xfId="4" applyNumberFormat="1" applyFont="1" applyFill="1" applyBorder="1" applyAlignment="1">
      <alignment horizontal="right" vertical="center" wrapText="1"/>
    </xf>
    <xf numFmtId="40" fontId="5" fillId="4" borderId="11" xfId="4" applyNumberFormat="1" applyFont="1" applyFill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</cellXfs>
  <cellStyles count="6">
    <cellStyle name="Normal_Sheet1" xfId="3" xr:uid="{9545DCEF-8662-4E94-9EF8-AD14D6C78943}"/>
    <cellStyle name="常规" xfId="0" builtinId="0"/>
    <cellStyle name="常规 14 3" xfId="2" xr:uid="{69C554C3-200F-49BB-8BC5-CB69A930DB3F}"/>
    <cellStyle name="常规 5" xfId="1" xr:uid="{C82DF80C-EDFF-4E1F-B13E-C793BC43F662}"/>
    <cellStyle name="常规 9" xfId="4" xr:uid="{1D551418-6678-465F-B4E4-64E9C310595E}"/>
    <cellStyle name="千位分隔 2 2" xfId="5" xr:uid="{16EE9680-A826-4270-B383-B6B1AA0D8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EAE3-B906-44FF-A6DA-23988380B7A6}">
  <dimension ref="A1:J42"/>
  <sheetViews>
    <sheetView tabSelected="1" topLeftCell="A10" zoomScale="40" zoomScaleNormal="40" workbookViewId="0">
      <selection activeCell="F19" sqref="F19"/>
    </sheetView>
  </sheetViews>
  <sheetFormatPr defaultColWidth="7.58203125" defaultRowHeight="19.5" x14ac:dyDescent="0.3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6.5" style="3" customWidth="1"/>
    <col min="6" max="6" width="21.33203125" style="3" bestFit="1" customWidth="1"/>
    <col min="7" max="7" width="18.08203125" style="60" customWidth="1"/>
    <col min="8" max="8" width="112.83203125" style="3" customWidth="1"/>
    <col min="9" max="9" width="42.58203125" style="3" customWidth="1"/>
    <col min="10" max="10" width="12.58203125" style="3" bestFit="1" customWidth="1"/>
    <col min="11" max="16384" width="7.58203125" style="3"/>
  </cols>
  <sheetData>
    <row r="1" spans="1:8" s="1" customFormat="1" ht="28.15" customHeight="1" x14ac:dyDescent="0.3">
      <c r="G1" s="2"/>
    </row>
    <row r="2" spans="1:8" x14ac:dyDescent="0.3">
      <c r="A2" s="90" t="s">
        <v>0</v>
      </c>
      <c r="B2" s="91"/>
      <c r="C2" s="91"/>
      <c r="D2" s="91"/>
      <c r="E2" s="91"/>
      <c r="F2" s="91"/>
      <c r="G2" s="91"/>
      <c r="H2" s="92"/>
    </row>
    <row r="3" spans="1:8" ht="25.15" customHeight="1" x14ac:dyDescent="0.3">
      <c r="A3" s="4"/>
      <c r="B3" s="5"/>
      <c r="C3" s="5"/>
      <c r="D3" s="5"/>
      <c r="E3" s="5"/>
      <c r="F3" s="5"/>
      <c r="G3" s="6"/>
      <c r="H3" s="7"/>
    </row>
    <row r="4" spans="1:8" ht="25.15" customHeight="1" x14ac:dyDescent="0.3">
      <c r="A4" s="8"/>
      <c r="B4" s="9" t="s">
        <v>51</v>
      </c>
      <c r="C4" s="10"/>
      <c r="D4" s="9"/>
      <c r="E4" s="11"/>
      <c r="F4" s="11"/>
      <c r="G4" s="12"/>
      <c r="H4" s="13"/>
    </row>
    <row r="5" spans="1:8" ht="25.15" customHeight="1" x14ac:dyDescent="0.3">
      <c r="A5" s="8"/>
      <c r="B5" s="9" t="s">
        <v>52</v>
      </c>
      <c r="C5" s="10"/>
      <c r="D5" s="9"/>
      <c r="E5" s="11"/>
      <c r="F5" s="11"/>
      <c r="G5" s="12"/>
      <c r="H5" s="13"/>
    </row>
    <row r="6" spans="1:8" ht="25.15" customHeight="1" x14ac:dyDescent="0.3">
      <c r="A6" s="8"/>
      <c r="B6" s="9" t="s">
        <v>53</v>
      </c>
      <c r="C6" s="10"/>
      <c r="D6" s="14"/>
      <c r="E6" s="11"/>
      <c r="F6" s="11"/>
      <c r="G6" s="12"/>
      <c r="H6" s="13"/>
    </row>
    <row r="7" spans="1:8" ht="25.15" customHeight="1" x14ac:dyDescent="0.3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 x14ac:dyDescent="0.3">
      <c r="A8" s="8"/>
      <c r="B8" s="9" t="s">
        <v>2</v>
      </c>
      <c r="C8" s="10"/>
      <c r="D8" s="14"/>
      <c r="E8" s="11"/>
      <c r="F8" s="11"/>
      <c r="G8" s="12"/>
      <c r="H8" s="13"/>
    </row>
    <row r="9" spans="1:8" x14ac:dyDescent="0.3">
      <c r="A9" s="8"/>
      <c r="B9" s="9" t="s">
        <v>3</v>
      </c>
      <c r="C9" s="10"/>
      <c r="D9" s="15"/>
      <c r="E9" s="15"/>
      <c r="F9" s="15"/>
      <c r="G9" s="16"/>
      <c r="H9" s="17"/>
    </row>
    <row r="10" spans="1:8" x14ac:dyDescent="0.3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 x14ac:dyDescent="0.3">
      <c r="A11" s="8"/>
      <c r="B11" s="93" t="s">
        <v>5</v>
      </c>
      <c r="C11" s="93"/>
      <c r="D11" s="93"/>
      <c r="E11" s="93"/>
      <c r="F11" s="93"/>
      <c r="G11" s="93"/>
      <c r="H11" s="94"/>
    </row>
    <row r="12" spans="1:8" x14ac:dyDescent="0.3">
      <c r="A12" s="20"/>
      <c r="B12" s="21"/>
      <c r="C12" s="22"/>
      <c r="D12" s="21"/>
      <c r="E12" s="23"/>
      <c r="F12" s="23"/>
      <c r="G12" s="24"/>
      <c r="H12" s="25"/>
    </row>
    <row r="13" spans="1:8" ht="42.5" x14ac:dyDescent="0.3">
      <c r="A13" s="26"/>
      <c r="B13" s="95" t="s">
        <v>6</v>
      </c>
      <c r="C13" s="95"/>
      <c r="D13" s="95" t="s">
        <v>7</v>
      </c>
      <c r="E13" s="95"/>
      <c r="F13" s="26" t="s">
        <v>8</v>
      </c>
      <c r="G13" s="27"/>
      <c r="H13" s="26" t="s">
        <v>9</v>
      </c>
    </row>
    <row r="14" spans="1:8" ht="42.75" customHeight="1" x14ac:dyDescent="0.3">
      <c r="A14" s="28" t="s">
        <v>10</v>
      </c>
      <c r="B14" s="83" t="s">
        <v>11</v>
      </c>
      <c r="C14" s="84"/>
      <c r="D14" s="85">
        <f>F27</f>
        <v>16800</v>
      </c>
      <c r="E14" s="85"/>
      <c r="F14" s="29"/>
      <c r="G14" s="30"/>
      <c r="H14" s="31"/>
    </row>
    <row r="15" spans="1:8" ht="42.75" customHeight="1" x14ac:dyDescent="0.3">
      <c r="A15" s="28" t="s">
        <v>12</v>
      </c>
      <c r="B15" s="83" t="s">
        <v>13</v>
      </c>
      <c r="C15" s="84"/>
      <c r="D15" s="85">
        <f>F33</f>
        <v>35000</v>
      </c>
      <c r="E15" s="85"/>
      <c r="F15" s="29"/>
      <c r="G15" s="30"/>
      <c r="H15" s="31"/>
    </row>
    <row r="16" spans="1:8" ht="42.75" customHeight="1" x14ac:dyDescent="0.3">
      <c r="A16" s="28" t="s">
        <v>14</v>
      </c>
      <c r="B16" s="86" t="s">
        <v>15</v>
      </c>
      <c r="C16" s="87"/>
      <c r="D16" s="88">
        <f>F38</f>
        <v>2530.9095000000002</v>
      </c>
      <c r="E16" s="89"/>
      <c r="F16" s="29"/>
      <c r="G16" s="30"/>
      <c r="H16" s="31"/>
    </row>
    <row r="17" spans="1:8" ht="42.75" customHeight="1" x14ac:dyDescent="0.3">
      <c r="A17" s="28"/>
      <c r="B17" s="75" t="s">
        <v>16</v>
      </c>
      <c r="C17" s="76"/>
      <c r="D17" s="77">
        <f>SUM(D14:D16)</f>
        <v>54330.909500000002</v>
      </c>
      <c r="E17" s="78"/>
      <c r="F17" s="29"/>
      <c r="G17" s="32"/>
    </row>
    <row r="18" spans="1:8" ht="42.75" customHeight="1" x14ac:dyDescent="0.3">
      <c r="A18" s="28"/>
      <c r="B18" s="75" t="s">
        <v>17</v>
      </c>
      <c r="C18" s="76"/>
      <c r="D18" s="79">
        <f>D17*6%</f>
        <v>3259.85457</v>
      </c>
      <c r="E18" s="79"/>
      <c r="F18" s="29"/>
      <c r="G18" s="30"/>
      <c r="H18" s="31"/>
    </row>
    <row r="19" spans="1:8" x14ac:dyDescent="0.3">
      <c r="A19" s="80" t="s">
        <v>18</v>
      </c>
      <c r="B19" s="81"/>
      <c r="C19" s="81"/>
      <c r="D19" s="82">
        <f>D17+D18</f>
        <v>57590.764070000005</v>
      </c>
      <c r="E19" s="82"/>
      <c r="F19" s="33"/>
      <c r="G19" s="34"/>
      <c r="H19" s="35"/>
    </row>
    <row r="20" spans="1:8" x14ac:dyDescent="0.3">
      <c r="A20" s="36" t="s">
        <v>19</v>
      </c>
      <c r="B20" s="37"/>
      <c r="C20" s="38"/>
      <c r="D20" s="37"/>
      <c r="E20" s="39"/>
      <c r="F20" s="39"/>
      <c r="G20" s="40"/>
      <c r="H20" s="41"/>
    </row>
    <row r="21" spans="1:8" ht="25.15" customHeight="1" x14ac:dyDescent="0.3">
      <c r="A21" s="66"/>
      <c r="B21" s="67"/>
      <c r="C21" s="67"/>
      <c r="D21" s="67"/>
      <c r="E21" s="67"/>
      <c r="F21" s="67"/>
      <c r="G21" s="67"/>
      <c r="H21" s="68"/>
    </row>
    <row r="22" spans="1:8" ht="25.15" customHeight="1" x14ac:dyDescent="0.3">
      <c r="A22" s="66"/>
      <c r="B22" s="67"/>
      <c r="C22" s="67"/>
      <c r="D22" s="67"/>
      <c r="E22" s="67"/>
      <c r="F22" s="67"/>
      <c r="G22" s="67"/>
      <c r="H22" s="68"/>
    </row>
    <row r="23" spans="1:8" ht="25.15" customHeight="1" x14ac:dyDescent="0.3">
      <c r="A23" s="66"/>
      <c r="B23" s="67"/>
      <c r="C23" s="67"/>
      <c r="D23" s="67"/>
      <c r="E23" s="67"/>
      <c r="F23" s="67"/>
      <c r="G23" s="67"/>
      <c r="H23" s="68"/>
    </row>
    <row r="24" spans="1:8" ht="88.5" x14ac:dyDescent="0.3">
      <c r="A24" s="26" t="s">
        <v>24</v>
      </c>
      <c r="B24" s="26" t="s">
        <v>6</v>
      </c>
      <c r="C24" s="42" t="s">
        <v>20</v>
      </c>
      <c r="D24" s="43" t="s">
        <v>25</v>
      </c>
      <c r="E24" s="43" t="s">
        <v>26</v>
      </c>
      <c r="F24" s="42" t="s">
        <v>21</v>
      </c>
      <c r="G24" s="27"/>
      <c r="H24" s="26" t="s">
        <v>9</v>
      </c>
    </row>
    <row r="25" spans="1:8" ht="52.5" customHeight="1" x14ac:dyDescent="0.3">
      <c r="A25" s="73">
        <v>5</v>
      </c>
      <c r="B25" s="31" t="s">
        <v>27</v>
      </c>
      <c r="C25" s="61">
        <v>1000</v>
      </c>
      <c r="D25" s="47">
        <v>12</v>
      </c>
      <c r="E25" s="47">
        <v>1</v>
      </c>
      <c r="F25" s="49">
        <f t="shared" ref="F25:F26" si="0">C25*D25*E25</f>
        <v>12000</v>
      </c>
      <c r="G25" s="50" t="s">
        <v>28</v>
      </c>
      <c r="H25" s="62" t="s">
        <v>29</v>
      </c>
    </row>
    <row r="26" spans="1:8" ht="52.5" customHeight="1" x14ac:dyDescent="0.3">
      <c r="A26" s="74"/>
      <c r="B26" s="63" t="s">
        <v>48</v>
      </c>
      <c r="C26" s="61">
        <v>400</v>
      </c>
      <c r="D26" s="47">
        <v>12</v>
      </c>
      <c r="E26" s="47">
        <v>1</v>
      </c>
      <c r="F26" s="49">
        <f t="shared" si="0"/>
        <v>4800</v>
      </c>
      <c r="G26" s="50" t="s">
        <v>30</v>
      </c>
      <c r="H26" s="62" t="s">
        <v>49</v>
      </c>
    </row>
    <row r="27" spans="1:8" ht="56" customHeight="1" x14ac:dyDescent="0.3">
      <c r="A27" s="64" t="s">
        <v>31</v>
      </c>
      <c r="B27" s="65"/>
      <c r="C27" s="65"/>
      <c r="D27" s="65"/>
      <c r="E27" s="65"/>
      <c r="F27" s="45">
        <f>SUM(F25:F26)</f>
        <v>16800</v>
      </c>
      <c r="G27" s="46"/>
      <c r="H27" s="45"/>
    </row>
    <row r="28" spans="1:8" ht="25.15" customHeight="1" x14ac:dyDescent="0.3">
      <c r="A28" s="66"/>
      <c r="B28" s="67"/>
      <c r="C28" s="67"/>
      <c r="D28" s="67"/>
      <c r="E28" s="67"/>
      <c r="F28" s="67"/>
      <c r="G28" s="67"/>
      <c r="H28" s="68"/>
    </row>
    <row r="29" spans="1:8" s="52" customFormat="1" ht="25.15" customHeight="1" x14ac:dyDescent="0.3">
      <c r="A29" s="53"/>
      <c r="B29" s="54"/>
      <c r="C29" s="54"/>
      <c r="D29" s="54"/>
      <c r="E29" s="54"/>
      <c r="F29" s="55"/>
      <c r="G29" s="56"/>
      <c r="H29" s="55"/>
    </row>
    <row r="30" spans="1:8" ht="85" x14ac:dyDescent="0.3">
      <c r="A30" s="26" t="s">
        <v>32</v>
      </c>
      <c r="B30" s="26" t="s">
        <v>6</v>
      </c>
      <c r="C30" s="42" t="s">
        <v>20</v>
      </c>
      <c r="D30" s="43" t="s">
        <v>22</v>
      </c>
      <c r="E30" s="43" t="s">
        <v>23</v>
      </c>
      <c r="F30" s="42" t="s">
        <v>21</v>
      </c>
      <c r="G30" s="27"/>
      <c r="H30" s="26" t="s">
        <v>9</v>
      </c>
    </row>
    <row r="31" spans="1:8" ht="29.65" customHeight="1" x14ac:dyDescent="0.3">
      <c r="A31" s="57"/>
      <c r="B31" s="69" t="s">
        <v>33</v>
      </c>
      <c r="C31" s="70"/>
      <c r="D31" s="70"/>
      <c r="E31" s="70"/>
      <c r="F31" s="70"/>
      <c r="G31" s="70"/>
      <c r="H31" s="71"/>
    </row>
    <row r="32" spans="1:8" ht="46.5" customHeight="1" x14ac:dyDescent="0.3">
      <c r="A32" s="47">
        <v>8</v>
      </c>
      <c r="B32" s="51" t="s">
        <v>34</v>
      </c>
      <c r="C32" s="49">
        <v>3500</v>
      </c>
      <c r="D32" s="47">
        <v>10</v>
      </c>
      <c r="E32" s="47">
        <v>1</v>
      </c>
      <c r="F32" s="49">
        <f t="shared" ref="F32" si="1">C32*D32*E32</f>
        <v>35000</v>
      </c>
      <c r="G32" s="50" t="s">
        <v>35</v>
      </c>
      <c r="H32" s="51"/>
    </row>
    <row r="33" spans="1:10" ht="25.15" customHeight="1" x14ac:dyDescent="0.3">
      <c r="A33" s="64" t="s">
        <v>36</v>
      </c>
      <c r="B33" s="65"/>
      <c r="C33" s="65"/>
      <c r="D33" s="65"/>
      <c r="E33" s="65"/>
      <c r="F33" s="45">
        <f>SUM(F31:F32)</f>
        <v>35000</v>
      </c>
      <c r="G33" s="46"/>
      <c r="H33" s="45"/>
    </row>
    <row r="34" spans="1:10" ht="25.15" customHeight="1" x14ac:dyDescent="0.3">
      <c r="A34" s="66"/>
      <c r="B34" s="67"/>
      <c r="C34" s="67"/>
      <c r="D34" s="67"/>
      <c r="E34" s="67"/>
      <c r="F34" s="67"/>
      <c r="G34" s="67"/>
      <c r="H34" s="68"/>
    </row>
    <row r="35" spans="1:10" ht="88.5" x14ac:dyDescent="0.3">
      <c r="A35" s="26" t="s">
        <v>37</v>
      </c>
      <c r="B35" s="26" t="s">
        <v>6</v>
      </c>
      <c r="C35" s="42" t="s">
        <v>20</v>
      </c>
      <c r="D35" s="43" t="s">
        <v>25</v>
      </c>
      <c r="E35" s="43" t="s">
        <v>26</v>
      </c>
      <c r="F35" s="42" t="s">
        <v>21</v>
      </c>
      <c r="G35" s="27"/>
      <c r="H35" s="26" t="s">
        <v>9</v>
      </c>
    </row>
    <row r="36" spans="1:10" ht="33" customHeight="1" x14ac:dyDescent="0.3">
      <c r="A36" s="57"/>
      <c r="B36" s="72" t="s">
        <v>38</v>
      </c>
      <c r="C36" s="70"/>
      <c r="D36" s="70"/>
      <c r="E36" s="70"/>
      <c r="F36" s="70"/>
      <c r="G36" s="70"/>
      <c r="H36" s="71"/>
    </row>
    <row r="37" spans="1:10" ht="46.5" customHeight="1" x14ac:dyDescent="0.3">
      <c r="A37" s="47">
        <v>1</v>
      </c>
      <c r="B37" s="48" t="s">
        <v>39</v>
      </c>
      <c r="C37" s="44">
        <f>I37</f>
        <v>843636.5</v>
      </c>
      <c r="D37" s="47">
        <v>1</v>
      </c>
      <c r="E37" s="58" t="s">
        <v>50</v>
      </c>
      <c r="F37" s="49">
        <f>C37*E37</f>
        <v>2530.9095000000002</v>
      </c>
      <c r="G37" s="50" t="s">
        <v>40</v>
      </c>
      <c r="H37" s="48" t="s">
        <v>41</v>
      </c>
      <c r="I37" s="3">
        <v>843636.5</v>
      </c>
      <c r="J37" s="3">
        <v>843635.9</v>
      </c>
    </row>
    <row r="38" spans="1:10" ht="33.75" customHeight="1" x14ac:dyDescent="0.3">
      <c r="A38" s="64" t="s">
        <v>42</v>
      </c>
      <c r="B38" s="65"/>
      <c r="C38" s="65"/>
      <c r="D38" s="65"/>
      <c r="E38" s="65"/>
      <c r="F38" s="45">
        <f>SUM(F37:F37)</f>
        <v>2530.9095000000002</v>
      </c>
      <c r="G38" s="46"/>
      <c r="H38" s="45"/>
    </row>
    <row r="39" spans="1:10" x14ac:dyDescent="0.3">
      <c r="A39" s="66"/>
      <c r="B39" s="67"/>
      <c r="C39" s="67"/>
      <c r="D39" s="67"/>
      <c r="E39" s="67"/>
      <c r="F39" s="67"/>
      <c r="G39" s="67"/>
      <c r="H39" s="68"/>
    </row>
    <row r="40" spans="1:10" ht="85" x14ac:dyDescent="0.3">
      <c r="A40" s="26" t="s">
        <v>43</v>
      </c>
      <c r="B40" s="26" t="s">
        <v>6</v>
      </c>
      <c r="C40" s="42" t="s">
        <v>20</v>
      </c>
      <c r="D40" s="43" t="s">
        <v>22</v>
      </c>
      <c r="E40" s="43" t="s">
        <v>44</v>
      </c>
      <c r="F40" s="42" t="s">
        <v>21</v>
      </c>
      <c r="G40" s="27"/>
      <c r="H40" s="26" t="s">
        <v>9</v>
      </c>
    </row>
    <row r="41" spans="1:10" ht="46.5" customHeight="1" x14ac:dyDescent="0.3">
      <c r="A41" s="47">
        <v>1</v>
      </c>
      <c r="B41" s="48" t="s">
        <v>45</v>
      </c>
      <c r="C41" s="49">
        <f>+F27+F33+F38</f>
        <v>54330.909500000002</v>
      </c>
      <c r="D41" s="47">
        <v>1</v>
      </c>
      <c r="E41" s="59">
        <v>0.06</v>
      </c>
      <c r="F41" s="49">
        <f>C41*D41*E41</f>
        <v>3259.85457</v>
      </c>
      <c r="G41" s="50"/>
      <c r="H41" s="48" t="s">
        <v>46</v>
      </c>
    </row>
    <row r="42" spans="1:10" ht="70.150000000000006" customHeight="1" x14ac:dyDescent="0.3">
      <c r="A42" s="64" t="s">
        <v>47</v>
      </c>
      <c r="B42" s="65"/>
      <c r="C42" s="65"/>
      <c r="D42" s="65"/>
      <c r="E42" s="65"/>
      <c r="F42" s="45">
        <f>SUM(F41)</f>
        <v>3259.85457</v>
      </c>
      <c r="G42" s="46"/>
      <c r="H42" s="45"/>
    </row>
  </sheetData>
  <mergeCells count="29">
    <mergeCell ref="A2:H2"/>
    <mergeCell ref="B11:H11"/>
    <mergeCell ref="B13:C13"/>
    <mergeCell ref="D13:E13"/>
    <mergeCell ref="B15:C15"/>
    <mergeCell ref="D15:E15"/>
    <mergeCell ref="B16:C16"/>
    <mergeCell ref="D16:E16"/>
    <mergeCell ref="B14:C14"/>
    <mergeCell ref="D14:E14"/>
    <mergeCell ref="A21:H21"/>
    <mergeCell ref="B17:C17"/>
    <mergeCell ref="D17:E17"/>
    <mergeCell ref="B18:C18"/>
    <mergeCell ref="D18:E18"/>
    <mergeCell ref="A19:C19"/>
    <mergeCell ref="D19:E19"/>
    <mergeCell ref="A23:H23"/>
    <mergeCell ref="A25:A26"/>
    <mergeCell ref="A27:E27"/>
    <mergeCell ref="A28:H28"/>
    <mergeCell ref="A22:H22"/>
    <mergeCell ref="A38:E38"/>
    <mergeCell ref="A39:H39"/>
    <mergeCell ref="A42:E42"/>
    <mergeCell ref="B31:H31"/>
    <mergeCell ref="A33:E33"/>
    <mergeCell ref="A34:H34"/>
    <mergeCell ref="B36:H36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2025-01-12T14:31:54Z</dcterms:created>
  <dcterms:modified xsi:type="dcterms:W3CDTF">2025-01-14T06:06:23Z</dcterms:modified>
</cp:coreProperties>
</file>