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工作/0临时文件/别克三亚/"/>
    </mc:Choice>
  </mc:AlternateContent>
  <xr:revisionPtr revIDLastSave="0" documentId="13_ncr:1_{92A21614-38F1-414E-8620-E154A35A1CE1}" xr6:coauthVersionLast="47" xr6:coauthVersionMax="47" xr10:uidLastSave="{00000000-0000-0000-0000-000000000000}"/>
  <bookViews>
    <workbookView xWindow="2260" yWindow="820" windowWidth="32300" windowHeight="20740" xr2:uid="{00000000-000D-0000-FFFF-FFFF00000000}"/>
  </bookViews>
  <sheets>
    <sheet name="海棠湾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5" l="1"/>
  <c r="G16" i="5"/>
  <c r="G18" i="5"/>
  <c r="G12" i="5"/>
  <c r="G17" i="5"/>
  <c r="G29" i="5"/>
  <c r="G28" i="5"/>
  <c r="G11" i="5" l="1"/>
  <c r="G23" i="5" l="1"/>
  <c r="G21" i="5"/>
  <c r="G22" i="5"/>
  <c r="G31" i="5"/>
  <c r="G30" i="5"/>
  <c r="G26" i="5"/>
  <c r="G25" i="5"/>
  <c r="G24" i="5"/>
  <c r="G20" i="5"/>
  <c r="G19" i="5"/>
  <c r="G15" i="5"/>
  <c r="G14" i="5"/>
  <c r="G13" i="5"/>
  <c r="G10" i="5"/>
  <c r="G9" i="5"/>
  <c r="G8" i="5"/>
  <c r="G32" i="5" l="1"/>
  <c r="G33" i="5"/>
  <c r="G34" i="5" l="1"/>
</calcChain>
</file>

<file path=xl/sharedStrings.xml><?xml version="1.0" encoding="utf-8"?>
<sst xmlns="http://schemas.openxmlformats.org/spreadsheetml/2006/main" count="73" uniqueCount="69">
  <si>
    <t>报价项目：</t>
  </si>
  <si>
    <t>2025别克南部大区顾问委员会接待</t>
  </si>
  <si>
    <t>报价单位：</t>
  </si>
  <si>
    <t>康辉集团北京国际会议展览有限公司</t>
  </si>
  <si>
    <t>项目时间：</t>
  </si>
  <si>
    <t>报价联系人：</t>
  </si>
  <si>
    <t>马可</t>
  </si>
  <si>
    <t>联系方式：</t>
  </si>
  <si>
    <t>2025别克南部大区顾问委员会接待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</si>
  <si>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</si>
  <si>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</si>
  <si>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</si>
  <si>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</si>
  <si>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</si>
  <si>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</si>
  <si>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</si>
  <si>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</si>
  <si>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</si>
  <si>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2晚，大床房/双床房（含双早，wifi，服务费）</t>
  </si>
  <si>
    <t>按实际入住结算</t>
  </si>
  <si>
    <t>用餐</t>
  </si>
  <si>
    <t>预估，据实结算</t>
  </si>
  <si>
    <t>大巴超时费</t>
  </si>
  <si>
    <t>据实结算</t>
  </si>
  <si>
    <t>大巴超公里费</t>
  </si>
  <si>
    <t>会议及搭建</t>
  </si>
  <si>
    <t>工作人员</t>
  </si>
  <si>
    <t>导游</t>
  </si>
  <si>
    <t>酒店工作人员</t>
  </si>
  <si>
    <t>控房签到、会务共2人预估，含会务指引、会议服务</t>
  </si>
  <si>
    <t>工作人员用餐</t>
  </si>
  <si>
    <t>游览备品</t>
  </si>
  <si>
    <t>含纸巾、湿巾、风油精、花露水等</t>
  </si>
  <si>
    <t>保险</t>
  </si>
  <si>
    <t>总计（Net）</t>
  </si>
  <si>
    <t>服务费</t>
  </si>
  <si>
    <t>费用总计</t>
  </si>
  <si>
    <t>工作人员交通</t>
    <phoneticPr fontId="29" type="noConversion"/>
  </si>
  <si>
    <t>工作人员住宿</t>
    <phoneticPr fontId="29" type="noConversion"/>
  </si>
  <si>
    <t>会议物料</t>
    <phoneticPr fontId="29" type="noConversion"/>
  </si>
  <si>
    <t>讲台LOGO封，麦克话筒套，翻页笔，激光器，投影转接器，签到笔等</t>
    <phoneticPr fontId="29" type="noConversion"/>
  </si>
  <si>
    <t>上海-三亚往返，三亚市内交通</t>
    <phoneticPr fontId="29" type="noConversion"/>
  </si>
  <si>
    <t>游艇3小时出海，含鱼竿鱼饵，船上KTV</t>
    <phoneticPr fontId="29" type="noConversion"/>
  </si>
  <si>
    <t>含门票、景区电瓶车</t>
    <phoneticPr fontId="29" type="noConversion"/>
  </si>
  <si>
    <t>45座，全天使用，含8H100KM</t>
    <phoneticPr fontId="29" type="noConversion"/>
  </si>
  <si>
    <t>活动</t>
    <phoneticPr fontId="29" type="noConversion"/>
  </si>
  <si>
    <t>棋牌室</t>
    <phoneticPr fontId="29" type="noConversion"/>
  </si>
  <si>
    <t>会场</t>
    <phoneticPr fontId="29" type="noConversion"/>
  </si>
  <si>
    <t>三亚海棠湾喜来登酒店
特别说明：实际可控房量以预订当天酒店提供的数量为准</t>
    <phoneticPr fontId="29" type="noConversion"/>
  </si>
  <si>
    <t>每晚2间</t>
    <phoneticPr fontId="29" type="noConversion"/>
  </si>
  <si>
    <t>酒店围桌晚餐</t>
    <phoneticPr fontId="29" type="noConversion"/>
  </si>
  <si>
    <t>11日14:00-18:00使用，含150寸投影</t>
  </si>
  <si>
    <t>12日午餐：亚龙湾有福海鲜餐厅</t>
  </si>
  <si>
    <t>12日晚餐：琼菜王餐厅</t>
  </si>
  <si>
    <t>交通</t>
    <phoneticPr fontId="29" type="noConversion"/>
  </si>
  <si>
    <t>6.12-6.14</t>
    <phoneticPr fontId="29" type="noConversion"/>
  </si>
  <si>
    <t>12日晚餐</t>
    <phoneticPr fontId="29" type="noConversion"/>
  </si>
  <si>
    <t>13日午餐</t>
    <phoneticPr fontId="29" type="noConversion"/>
  </si>
  <si>
    <t>13日晚餐</t>
    <phoneticPr fontId="29" type="noConversion"/>
  </si>
  <si>
    <t>13日大巴</t>
    <phoneticPr fontId="29" type="noConversion"/>
  </si>
  <si>
    <t>14日大巴</t>
    <phoneticPr fontId="29" type="noConversion"/>
  </si>
  <si>
    <t>6.11-6.14</t>
    <phoneticPr fontId="29" type="noConversion"/>
  </si>
  <si>
    <t>高级中文导游，6月13日-6月14日，10小时/天</t>
    <phoneticPr fontId="29" type="noConversion"/>
  </si>
  <si>
    <t>13日上午-亚龙湾森林公园-门票</t>
    <phoneticPr fontId="29" type="noConversion"/>
  </si>
  <si>
    <t>13日上午-亚龙湾森林公园-索桥、玻璃栈道</t>
    <phoneticPr fontId="29" type="noConversion"/>
  </si>
  <si>
    <t>13日下午-出海-游艇</t>
    <phoneticPr fontId="29" type="noConversion"/>
  </si>
  <si>
    <t>14日上午-天涯海角-景区电瓶车</t>
    <phoneticPr fontId="29" type="noConversion"/>
  </si>
  <si>
    <t>14日上午-南山文化旅游区-门票</t>
    <phoneticPr fontId="29" type="noConversion"/>
  </si>
  <si>
    <t>14日上午-南山文化旅游区-电瓶车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</si>
</sst>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_);[Red]\(&quot;￥&quot;#,##0\)"/>
    <numFmt numFmtId="177" formatCode="#,##0_ "/>
    <numFmt numFmtId="178" formatCode="#,##0.0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Microsoft YaHei Light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2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4" fillId="23" borderId="6" applyNumberFormat="0" applyProtection="0">
      <alignment vertical="center"/>
    </xf>
    <xf numFmtId="0" fontId="14" fillId="23" borderId="6" applyNumberFormat="0" applyProtection="0">
      <alignment vertical="center"/>
    </xf>
    <xf numFmtId="0" fontId="15" fillId="24" borderId="7" applyNumberFormat="0" applyProtection="0">
      <alignment vertical="center"/>
    </xf>
    <xf numFmtId="0" fontId="15" fillId="24" borderId="7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8" fillId="0" borderId="8" applyNumberFormat="0" applyProtection="0">
      <alignment vertical="center"/>
    </xf>
    <xf numFmtId="0" fontId="18" fillId="0" borderId="8" applyNumberFormat="0" applyProtection="0">
      <alignment vertical="center"/>
    </xf>
    <xf numFmtId="0" fontId="19" fillId="0" borderId="9" applyNumberFormat="0" applyProtection="0">
      <alignment vertical="center"/>
    </xf>
    <xf numFmtId="0" fontId="19" fillId="0" borderId="9" applyNumberFormat="0" applyProtection="0">
      <alignment vertical="center"/>
    </xf>
    <xf numFmtId="0" fontId="20" fillId="0" borderId="10" applyNumberFormat="0" applyProtection="0">
      <alignment vertical="center"/>
    </xf>
    <xf numFmtId="0" fontId="20" fillId="0" borderId="10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9" borderId="6" applyNumberFormat="0" applyProtection="0">
      <alignment vertical="center"/>
    </xf>
    <xf numFmtId="0" fontId="21" fillId="9" borderId="6" applyNumberFormat="0" applyProtection="0">
      <alignment vertical="center"/>
    </xf>
    <xf numFmtId="0" fontId="22" fillId="0" borderId="11" applyNumberFormat="0" applyProtection="0">
      <alignment vertical="center"/>
    </xf>
    <xf numFmtId="0" fontId="22" fillId="0" borderId="11" applyNumberFormat="0" applyProtection="0">
      <alignment vertical="center"/>
    </xf>
    <xf numFmtId="0" fontId="23" fillId="25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24" fillId="26" borderId="12" applyNumberFormat="0" applyProtection="0">
      <alignment vertical="center"/>
    </xf>
    <xf numFmtId="0" fontId="24" fillId="26" borderId="12" applyNumberFormat="0" applyProtection="0">
      <alignment vertical="center"/>
    </xf>
    <xf numFmtId="0" fontId="25" fillId="23" borderId="13" applyNumberFormat="0" applyProtection="0">
      <alignment vertical="center"/>
    </xf>
    <xf numFmtId="0" fontId="25" fillId="23" borderId="13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4" applyNumberFormat="0" applyProtection="0">
      <alignment vertical="center"/>
    </xf>
    <xf numFmtId="0" fontId="27" fillId="0" borderId="14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6" borderId="12" applyNumberFormat="0" applyFont="0" applyAlignment="0" applyProtection="0">
      <alignment vertical="center"/>
    </xf>
    <xf numFmtId="0" fontId="24" fillId="26" borderId="12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133" applyFont="1" applyBorder="1" applyAlignment="1">
      <alignment horizontal="center" vertical="center" wrapText="1"/>
    </xf>
    <xf numFmtId="0" fontId="6" fillId="0" borderId="2" xfId="133" applyFont="1" applyBorder="1" applyAlignment="1">
      <alignment horizontal="center" vertical="center" wrapText="1"/>
    </xf>
    <xf numFmtId="0" fontId="1" fillId="0" borderId="2" xfId="133" applyFont="1" applyBorder="1" applyAlignment="1">
      <alignment horizontal="center" vertical="center" wrapText="1"/>
    </xf>
    <xf numFmtId="177" fontId="6" fillId="0" borderId="2" xfId="133" applyNumberFormat="1" applyFont="1" applyBorder="1" applyAlignment="1">
      <alignment horizontal="center" vertical="center" wrapText="1"/>
    </xf>
    <xf numFmtId="0" fontId="7" fillId="0" borderId="2" xfId="133" applyFont="1" applyBorder="1" applyAlignment="1">
      <alignment horizontal="left" vertical="center" wrapText="1"/>
    </xf>
    <xf numFmtId="0" fontId="8" fillId="0" borderId="2" xfId="135" applyFont="1" applyBorder="1" applyAlignment="1">
      <alignment horizontal="center" vertical="center"/>
    </xf>
    <xf numFmtId="177" fontId="5" fillId="0" borderId="2" xfId="13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6" fillId="0" borderId="3" xfId="133" applyNumberFormat="1" applyFont="1" applyBorder="1" applyAlignment="1">
      <alignment horizontal="center" vertical="center" wrapText="1"/>
    </xf>
    <xf numFmtId="177" fontId="6" fillId="3" borderId="5" xfId="0" applyNumberFormat="1" applyFont="1" applyFill="1" applyBorder="1" applyAlignment="1">
      <alignment horizontal="center" vertical="center"/>
    </xf>
    <xf numFmtId="178" fontId="6" fillId="3" borderId="2" xfId="133" applyNumberFormat="1" applyFont="1" applyFill="1" applyBorder="1" applyAlignment="1">
      <alignment horizontal="center" vertical="center" wrapText="1"/>
    </xf>
    <xf numFmtId="0" fontId="6" fillId="0" borderId="2" xfId="133" applyFont="1" applyBorder="1" applyAlignment="1">
      <alignment horizontal="left" vertical="center" wrapText="1"/>
    </xf>
    <xf numFmtId="177" fontId="6" fillId="0" borderId="15" xfId="133" applyNumberFormat="1" applyFont="1" applyBorder="1" applyAlignment="1">
      <alignment horizontal="center" vertical="center" wrapText="1"/>
    </xf>
    <xf numFmtId="0" fontId="6" fillId="0" borderId="15" xfId="133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8" fontId="6" fillId="0" borderId="15" xfId="133" applyNumberFormat="1" applyFont="1" applyBorder="1" applyAlignment="1">
      <alignment vertical="center" wrapText="1"/>
    </xf>
    <xf numFmtId="178" fontId="6" fillId="0" borderId="2" xfId="133" applyNumberFormat="1" applyFont="1" applyBorder="1" applyAlignment="1">
      <alignment vertical="center" wrapText="1"/>
    </xf>
    <xf numFmtId="0" fontId="8" fillId="0" borderId="2" xfId="135" applyFont="1" applyBorder="1" applyAlignment="1">
      <alignment horizontal="left" vertical="center"/>
    </xf>
    <xf numFmtId="178" fontId="6" fillId="0" borderId="2" xfId="133" applyNumberFormat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178" fontId="6" fillId="0" borderId="4" xfId="133" applyNumberFormat="1" applyFont="1" applyBorder="1" applyAlignment="1">
      <alignment horizontal="center" vertical="center" wrapText="1"/>
    </xf>
    <xf numFmtId="0" fontId="6" fillId="0" borderId="15" xfId="133" applyFont="1" applyBorder="1" applyAlignment="1">
      <alignment horizontal="left" vertical="center" wrapText="1"/>
    </xf>
    <xf numFmtId="0" fontId="6" fillId="2" borderId="2" xfId="133" applyFont="1" applyFill="1" applyBorder="1" applyAlignment="1">
      <alignment horizontal="left" vertical="center" wrapText="1"/>
    </xf>
    <xf numFmtId="0" fontId="8" fillId="0" borderId="2" xfId="133" applyFont="1" applyBorder="1" applyAlignment="1">
      <alignment horizontal="left" vertical="center" wrapText="1"/>
    </xf>
    <xf numFmtId="0" fontId="8" fillId="0" borderId="2" xfId="133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133" applyFont="1" applyBorder="1" applyAlignment="1">
      <alignment horizontal="center" vertical="center" wrapText="1"/>
    </xf>
    <xf numFmtId="0" fontId="8" fillId="0" borderId="15" xfId="133" applyFont="1" applyBorder="1" applyAlignment="1">
      <alignment horizontal="center" vertical="center" wrapText="1"/>
    </xf>
    <xf numFmtId="0" fontId="8" fillId="0" borderId="2" xfId="133" applyFont="1" applyBorder="1" applyAlignment="1">
      <alignment horizontal="center" vertical="center"/>
    </xf>
    <xf numFmtId="0" fontId="8" fillId="0" borderId="2" xfId="133" applyFont="1" applyBorder="1" applyAlignment="1">
      <alignment vertical="center" wrapText="1"/>
    </xf>
    <xf numFmtId="0" fontId="8" fillId="0" borderId="15" xfId="133" applyFont="1" applyBorder="1" applyAlignment="1">
      <alignment vertical="center" wrapText="1"/>
    </xf>
    <xf numFmtId="0" fontId="8" fillId="0" borderId="3" xfId="133" applyFont="1" applyBorder="1" applyAlignment="1">
      <alignment horizontal="center" vertical="center" wrapText="1"/>
    </xf>
    <xf numFmtId="0" fontId="8" fillId="0" borderId="16" xfId="133" applyFont="1" applyBorder="1" applyAlignment="1">
      <alignment horizontal="center" vertical="center" wrapText="1"/>
    </xf>
    <xf numFmtId="0" fontId="8" fillId="0" borderId="4" xfId="133" applyFont="1" applyBorder="1" applyAlignment="1">
      <alignment horizontal="center" vertical="center" wrapText="1"/>
    </xf>
  </cellXfs>
  <cellStyles count="172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千位分隔 2" xfId="151" xr:uid="{00000000-0005-0000-0000-0000C7000000}"/>
    <cellStyle name="强调文字颜色 1 2" xfId="152" xr:uid="{00000000-0005-0000-0000-0000C8000000}"/>
    <cellStyle name="强调文字颜色 1 3" xfId="153" xr:uid="{00000000-0005-0000-0000-0000C9000000}"/>
    <cellStyle name="强调文字颜色 2 2" xfId="154" xr:uid="{00000000-0005-0000-0000-0000CA000000}"/>
    <cellStyle name="强调文字颜色 2 3" xfId="155" xr:uid="{00000000-0005-0000-0000-0000CB000000}"/>
    <cellStyle name="强调文字颜色 3 2" xfId="156" xr:uid="{00000000-0005-0000-0000-0000CC000000}"/>
    <cellStyle name="强调文字颜色 3 3" xfId="157" xr:uid="{00000000-0005-0000-0000-0000CD000000}"/>
    <cellStyle name="强调文字颜色 4 2" xfId="158" xr:uid="{00000000-0005-0000-0000-0000CE000000}"/>
    <cellStyle name="强调文字颜色 4 3" xfId="159" xr:uid="{00000000-0005-0000-0000-0000CF000000}"/>
    <cellStyle name="强调文字颜色 5 2" xfId="160" xr:uid="{00000000-0005-0000-0000-0000D0000000}"/>
    <cellStyle name="强调文字颜色 5 3" xfId="161" xr:uid="{00000000-0005-0000-0000-0000D1000000}"/>
    <cellStyle name="强调文字颜色 6 2" xfId="162" xr:uid="{00000000-0005-0000-0000-0000D2000000}"/>
    <cellStyle name="强调文字颜色 6 3" xfId="163" xr:uid="{00000000-0005-0000-0000-0000D3000000}"/>
    <cellStyle name="输出 2" xfId="164" xr:uid="{00000000-0005-0000-0000-0000D4000000}"/>
    <cellStyle name="输出 3" xfId="165" xr:uid="{00000000-0005-0000-0000-0000D5000000}"/>
    <cellStyle name="输入 2" xfId="166" xr:uid="{00000000-0005-0000-0000-0000D6000000}"/>
    <cellStyle name="输入 3" xfId="167" xr:uid="{00000000-0005-0000-0000-0000D7000000}"/>
    <cellStyle name="样式 1" xfId="168" xr:uid="{00000000-0005-0000-0000-0000D8000000}"/>
    <cellStyle name="一般_Sheet1" xfId="169" xr:uid="{00000000-0005-0000-0000-0000D9000000}"/>
    <cellStyle name="注释 2" xfId="170" xr:uid="{00000000-0005-0000-0000-0000DA000000}"/>
    <cellStyle name="注释 3" xfId="171" xr:uid="{00000000-0005-0000-0000-0000D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Normal="80" workbookViewId="0">
      <selection activeCell="J18" sqref="J18"/>
    </sheetView>
  </sheetViews>
  <sheetFormatPr baseColWidth="10" defaultColWidth="8.83203125" defaultRowHeight="17"/>
  <cols>
    <col min="1" max="1" width="12.5" style="1" customWidth="1"/>
    <col min="2" max="2" width="43.33203125" style="1" customWidth="1"/>
    <col min="3" max="3" width="60" style="2" customWidth="1"/>
    <col min="4" max="4" width="16" style="1" customWidth="1"/>
    <col min="5" max="5" width="7" style="1" customWidth="1"/>
    <col min="6" max="6" width="8" style="1" customWidth="1"/>
    <col min="7" max="7" width="12.5" style="1" customWidth="1"/>
    <col min="8" max="8" width="21.83203125" style="3" customWidth="1"/>
    <col min="9" max="16384" width="8.83203125" style="4"/>
  </cols>
  <sheetData>
    <row r="1" spans="1:8" s="1" customFormat="1">
      <c r="A1" s="5" t="s">
        <v>0</v>
      </c>
      <c r="B1" s="1" t="s">
        <v>1</v>
      </c>
      <c r="H1" s="2"/>
    </row>
    <row r="2" spans="1:8" s="1" customFormat="1">
      <c r="A2" s="5" t="s">
        <v>2</v>
      </c>
      <c r="B2" s="1" t="s">
        <v>3</v>
      </c>
      <c r="H2" s="2"/>
    </row>
    <row r="3" spans="1:8" s="1" customFormat="1">
      <c r="A3" s="5" t="s">
        <v>4</v>
      </c>
      <c r="B3" s="6" t="s">
        <v>55</v>
      </c>
      <c r="H3" s="2"/>
    </row>
    <row r="4" spans="1:8" s="1" customFormat="1">
      <c r="A4" s="5" t="s">
        <v>5</v>
      </c>
      <c r="B4" s="6" t="s">
        <v>6</v>
      </c>
      <c r="H4" s="2"/>
    </row>
    <row r="5" spans="1:8" s="1" customFormat="1">
      <c r="A5" s="5" t="s">
        <v>7</v>
      </c>
      <c r="B5" s="6">
        <v>15801778313</v>
      </c>
      <c r="H5" s="2"/>
    </row>
    <row r="6" spans="1:8" s="1" customFormat="1" ht="32" customHeight="1">
      <c r="A6" s="35" t="s">
        <v>8</v>
      </c>
      <c r="B6" s="35"/>
      <c r="C6" s="35"/>
      <c r="D6" s="35"/>
      <c r="E6" s="35"/>
      <c r="F6" s="35"/>
      <c r="G6" s="35"/>
      <c r="H6" s="35"/>
    </row>
    <row r="7" spans="1:8" s="1" customFormat="1">
      <c r="A7" s="7" t="s">
        <v>9</v>
      </c>
      <c r="B7" s="8" t="s">
        <v>10</v>
      </c>
      <c r="C7" s="8" t="s">
        <v>11</v>
      </c>
      <c r="D7" s="8" t="s">
        <v>12</v>
      </c>
      <c r="E7" s="14" t="s">
        <v>13</v>
      </c>
      <c r="F7" s="14" t="s">
        <v>14</v>
      </c>
      <c r="G7" s="14" t="s">
        <v>15</v>
      </c>
      <c r="H7" s="14" t="s">
        <v>16</v>
      </c>
    </row>
    <row r="8" spans="1:8" s="1" customFormat="1" ht="49" customHeight="1">
      <c r="A8" s="9" t="s">
        <v>17</v>
      </c>
      <c r="B8" s="32" t="s">
        <v>48</v>
      </c>
      <c r="C8" s="9" t="s">
        <v>18</v>
      </c>
      <c r="D8" s="9">
        <v>550</v>
      </c>
      <c r="E8" s="11">
        <v>2</v>
      </c>
      <c r="F8" s="11">
        <v>15</v>
      </c>
      <c r="G8" s="11">
        <f t="shared" ref="G8:G10" si="0">D8*E8*F8</f>
        <v>16500</v>
      </c>
      <c r="H8" s="15" t="s">
        <v>19</v>
      </c>
    </row>
    <row r="9" spans="1:8" s="1" customFormat="1">
      <c r="A9" s="38" t="s">
        <v>20</v>
      </c>
      <c r="B9" s="33" t="s">
        <v>56</v>
      </c>
      <c r="C9" s="10" t="s">
        <v>50</v>
      </c>
      <c r="D9" s="11">
        <v>2500</v>
      </c>
      <c r="E9" s="11">
        <v>1</v>
      </c>
      <c r="F9" s="11">
        <v>4</v>
      </c>
      <c r="G9" s="11">
        <f t="shared" si="0"/>
        <v>10000</v>
      </c>
      <c r="H9" s="16" t="s">
        <v>21</v>
      </c>
    </row>
    <row r="10" spans="1:8" s="1" customFormat="1">
      <c r="A10" s="38"/>
      <c r="B10" s="34" t="s">
        <v>57</v>
      </c>
      <c r="C10" s="10" t="s">
        <v>52</v>
      </c>
      <c r="D10" s="11">
        <v>1800</v>
      </c>
      <c r="E10" s="11">
        <v>1</v>
      </c>
      <c r="F10" s="11">
        <v>4</v>
      </c>
      <c r="G10" s="11">
        <f t="shared" si="0"/>
        <v>7200</v>
      </c>
      <c r="H10" s="16" t="s">
        <v>21</v>
      </c>
    </row>
    <row r="11" spans="1:8" s="1" customFormat="1">
      <c r="A11" s="38"/>
      <c r="B11" s="34" t="s">
        <v>58</v>
      </c>
      <c r="C11" s="15" t="s">
        <v>53</v>
      </c>
      <c r="D11" s="11">
        <v>2000</v>
      </c>
      <c r="E11" s="11">
        <v>1</v>
      </c>
      <c r="F11" s="11">
        <v>4</v>
      </c>
      <c r="G11" s="11">
        <f t="shared" ref="G11" si="1">D11*E11*F11</f>
        <v>8000</v>
      </c>
      <c r="H11" s="16" t="s">
        <v>21</v>
      </c>
    </row>
    <row r="12" spans="1:8" s="1" customFormat="1">
      <c r="A12" s="39" t="s">
        <v>54</v>
      </c>
      <c r="B12" s="19" t="s">
        <v>59</v>
      </c>
      <c r="C12" s="9" t="s">
        <v>44</v>
      </c>
      <c r="D12" s="9">
        <v>2500</v>
      </c>
      <c r="E12" s="11">
        <v>1</v>
      </c>
      <c r="F12" s="11">
        <v>1</v>
      </c>
      <c r="G12" s="11">
        <f t="shared" ref="G12" si="2">D12*E12*F12</f>
        <v>2500</v>
      </c>
      <c r="H12" s="16"/>
    </row>
    <row r="13" spans="1:8" s="1" customFormat="1">
      <c r="A13" s="38"/>
      <c r="B13" s="19" t="s">
        <v>60</v>
      </c>
      <c r="C13" s="9" t="s">
        <v>44</v>
      </c>
      <c r="D13" s="9">
        <v>2500</v>
      </c>
      <c r="E13" s="11">
        <v>1</v>
      </c>
      <c r="F13" s="11">
        <v>1</v>
      </c>
      <c r="G13" s="11">
        <f t="shared" ref="G13:G23" si="3">D13*E13*F13</f>
        <v>2500</v>
      </c>
      <c r="H13" s="11"/>
    </row>
    <row r="14" spans="1:8" s="1" customFormat="1">
      <c r="A14" s="38"/>
      <c r="B14" s="12" t="s">
        <v>22</v>
      </c>
      <c r="C14" s="9"/>
      <c r="D14" s="9">
        <v>180</v>
      </c>
      <c r="E14" s="11">
        <v>0</v>
      </c>
      <c r="F14" s="11">
        <v>0</v>
      </c>
      <c r="G14" s="11">
        <f t="shared" si="3"/>
        <v>0</v>
      </c>
      <c r="H14" s="11" t="s">
        <v>23</v>
      </c>
    </row>
    <row r="15" spans="1:8" s="1" customFormat="1">
      <c r="A15" s="38"/>
      <c r="B15" s="12" t="s">
        <v>24</v>
      </c>
      <c r="C15" s="9"/>
      <c r="D15" s="9">
        <v>15</v>
      </c>
      <c r="E15" s="11">
        <v>0</v>
      </c>
      <c r="F15" s="11">
        <v>0</v>
      </c>
      <c r="G15" s="11">
        <f t="shared" si="3"/>
        <v>0</v>
      </c>
      <c r="H15" s="11" t="s">
        <v>23</v>
      </c>
    </row>
    <row r="16" spans="1:8" s="1" customFormat="1">
      <c r="A16" s="43" t="s">
        <v>25</v>
      </c>
      <c r="B16" s="31" t="s">
        <v>47</v>
      </c>
      <c r="C16" s="21" t="s">
        <v>51</v>
      </c>
      <c r="D16" s="21">
        <v>8000</v>
      </c>
      <c r="E16" s="20">
        <v>1</v>
      </c>
      <c r="F16" s="20">
        <v>1</v>
      </c>
      <c r="G16" s="20">
        <f t="shared" si="3"/>
        <v>8000</v>
      </c>
      <c r="H16" s="20"/>
    </row>
    <row r="17" spans="1:8" s="1" customFormat="1">
      <c r="A17" s="44"/>
      <c r="B17" s="19" t="s">
        <v>39</v>
      </c>
      <c r="C17" s="9" t="s">
        <v>40</v>
      </c>
      <c r="D17" s="9">
        <v>1000</v>
      </c>
      <c r="E17" s="11">
        <v>1</v>
      </c>
      <c r="F17" s="11">
        <v>1</v>
      </c>
      <c r="G17" s="11">
        <f t="shared" ref="G17:G18" si="4">D17*E17*F17</f>
        <v>1000</v>
      </c>
      <c r="H17" s="11"/>
    </row>
    <row r="18" spans="1:8" s="1" customFormat="1">
      <c r="A18" s="45"/>
      <c r="B18" s="31" t="s">
        <v>46</v>
      </c>
      <c r="C18" s="21" t="s">
        <v>49</v>
      </c>
      <c r="D18" s="21">
        <v>500</v>
      </c>
      <c r="E18" s="20">
        <v>2</v>
      </c>
      <c r="F18" s="20">
        <v>2</v>
      </c>
      <c r="G18" s="20">
        <f t="shared" si="4"/>
        <v>2000</v>
      </c>
      <c r="H18" s="20"/>
    </row>
    <row r="19" spans="1:8" s="1" customFormat="1" ht="14.25" customHeight="1">
      <c r="A19" s="40" t="s">
        <v>26</v>
      </c>
      <c r="B19" s="12" t="s">
        <v>27</v>
      </c>
      <c r="C19" s="13" t="s">
        <v>62</v>
      </c>
      <c r="D19" s="9">
        <v>800</v>
      </c>
      <c r="E19" s="11">
        <v>2</v>
      </c>
      <c r="F19" s="11">
        <v>1</v>
      </c>
      <c r="G19" s="11">
        <f t="shared" si="3"/>
        <v>1600</v>
      </c>
      <c r="H19" s="11"/>
    </row>
    <row r="20" spans="1:8" s="1" customFormat="1">
      <c r="A20" s="40"/>
      <c r="B20" s="12" t="s">
        <v>28</v>
      </c>
      <c r="C20" s="9" t="s">
        <v>29</v>
      </c>
      <c r="D20" s="9">
        <v>600</v>
      </c>
      <c r="E20" s="11">
        <v>3</v>
      </c>
      <c r="F20" s="11">
        <v>2</v>
      </c>
      <c r="G20" s="11">
        <f t="shared" si="3"/>
        <v>3600</v>
      </c>
      <c r="H20" s="15"/>
    </row>
    <row r="21" spans="1:8" s="1" customFormat="1">
      <c r="A21" s="40"/>
      <c r="B21" s="19" t="s">
        <v>37</v>
      </c>
      <c r="C21" s="9" t="s">
        <v>41</v>
      </c>
      <c r="D21" s="9">
        <v>3000</v>
      </c>
      <c r="E21" s="11">
        <v>1</v>
      </c>
      <c r="F21" s="11">
        <v>1</v>
      </c>
      <c r="G21" s="11">
        <f t="shared" si="3"/>
        <v>3000</v>
      </c>
      <c r="H21" s="11"/>
    </row>
    <row r="22" spans="1:8" s="1" customFormat="1">
      <c r="A22" s="40"/>
      <c r="B22" s="19" t="s">
        <v>38</v>
      </c>
      <c r="C22" s="9" t="s">
        <v>61</v>
      </c>
      <c r="D22" s="9">
        <v>450</v>
      </c>
      <c r="E22" s="11">
        <v>3</v>
      </c>
      <c r="F22" s="11">
        <v>1</v>
      </c>
      <c r="G22" s="11">
        <f t="shared" si="3"/>
        <v>1350</v>
      </c>
      <c r="H22" s="11"/>
    </row>
    <row r="23" spans="1:8" s="1" customFormat="1" ht="16">
      <c r="A23" s="40"/>
      <c r="B23" s="22" t="s">
        <v>30</v>
      </c>
      <c r="C23" s="23"/>
      <c r="D23" s="23">
        <v>50</v>
      </c>
      <c r="E23" s="23">
        <v>6</v>
      </c>
      <c r="F23" s="23">
        <v>3</v>
      </c>
      <c r="G23" s="11">
        <f t="shared" si="3"/>
        <v>900</v>
      </c>
      <c r="H23" s="11"/>
    </row>
    <row r="24" spans="1:8" s="1" customFormat="1" ht="16">
      <c r="A24" s="38" t="s">
        <v>45</v>
      </c>
      <c r="B24" s="24" t="s">
        <v>63</v>
      </c>
      <c r="C24" s="23" t="s">
        <v>43</v>
      </c>
      <c r="D24" s="9">
        <v>152</v>
      </c>
      <c r="E24" s="23">
        <v>1</v>
      </c>
      <c r="F24" s="23">
        <v>40</v>
      </c>
      <c r="G24" s="11">
        <f t="shared" ref="G24:G26" si="5">D24*E24*F24</f>
        <v>6080</v>
      </c>
      <c r="H24" s="25"/>
    </row>
    <row r="25" spans="1:8" s="1" customFormat="1" ht="16">
      <c r="A25" s="38"/>
      <c r="B25" s="24" t="s">
        <v>64</v>
      </c>
      <c r="C25" s="23"/>
      <c r="D25" s="9">
        <v>118</v>
      </c>
      <c r="E25" s="23">
        <v>1</v>
      </c>
      <c r="F25" s="23">
        <v>40</v>
      </c>
      <c r="G25" s="11">
        <f t="shared" si="5"/>
        <v>4720</v>
      </c>
      <c r="H25" s="25"/>
    </row>
    <row r="26" spans="1:8" s="1" customFormat="1" ht="16">
      <c r="A26" s="38"/>
      <c r="B26" s="24" t="s">
        <v>65</v>
      </c>
      <c r="C26" s="23" t="s">
        <v>42</v>
      </c>
      <c r="D26" s="23">
        <v>15000</v>
      </c>
      <c r="E26" s="23">
        <v>1</v>
      </c>
      <c r="F26" s="23">
        <v>1</v>
      </c>
      <c r="G26" s="11">
        <f t="shared" si="5"/>
        <v>15000</v>
      </c>
      <c r="H26" s="26"/>
    </row>
    <row r="27" spans="1:8" s="1" customFormat="1" ht="16">
      <c r="A27" s="41"/>
      <c r="B27" s="27" t="s">
        <v>66</v>
      </c>
      <c r="C27" s="23"/>
      <c r="D27" s="9">
        <v>30</v>
      </c>
      <c r="E27" s="23">
        <v>1</v>
      </c>
      <c r="F27" s="23">
        <v>40</v>
      </c>
      <c r="G27" s="11">
        <f t="shared" ref="G27:G31" si="6">D27*E27*F27</f>
        <v>1200</v>
      </c>
      <c r="H27" s="28"/>
    </row>
    <row r="28" spans="1:8" s="1" customFormat="1" ht="16">
      <c r="A28" s="42"/>
      <c r="B28" s="24" t="s">
        <v>67</v>
      </c>
      <c r="C28" s="23"/>
      <c r="D28" s="9">
        <v>108</v>
      </c>
      <c r="E28" s="23">
        <v>1</v>
      </c>
      <c r="F28" s="23">
        <v>40</v>
      </c>
      <c r="G28" s="11">
        <f t="shared" si="6"/>
        <v>4320</v>
      </c>
      <c r="H28" s="25"/>
    </row>
    <row r="29" spans="1:8" s="1" customFormat="1" ht="16">
      <c r="A29" s="42"/>
      <c r="B29" s="24" t="s">
        <v>68</v>
      </c>
      <c r="C29" s="23"/>
      <c r="D29" s="9">
        <v>30</v>
      </c>
      <c r="E29" s="23">
        <v>1</v>
      </c>
      <c r="F29" s="23">
        <v>40</v>
      </c>
      <c r="G29" s="11">
        <f t="shared" si="6"/>
        <v>1200</v>
      </c>
      <c r="H29" s="25"/>
    </row>
    <row r="30" spans="1:8" s="1" customFormat="1" ht="16">
      <c r="A30" s="41"/>
      <c r="B30" s="29" t="s">
        <v>31</v>
      </c>
      <c r="C30" s="23" t="s">
        <v>32</v>
      </c>
      <c r="D30" s="23">
        <v>500</v>
      </c>
      <c r="E30" s="23">
        <v>1</v>
      </c>
      <c r="F30" s="23">
        <v>2</v>
      </c>
      <c r="G30" s="11">
        <f t="shared" si="6"/>
        <v>1000</v>
      </c>
      <c r="H30" s="30"/>
    </row>
    <row r="31" spans="1:8" s="1" customFormat="1" ht="16">
      <c r="A31" s="41"/>
      <c r="B31" s="29" t="s">
        <v>33</v>
      </c>
      <c r="C31" s="23"/>
      <c r="D31" s="23">
        <v>30</v>
      </c>
      <c r="E31" s="23">
        <v>1</v>
      </c>
      <c r="F31" s="23">
        <v>40</v>
      </c>
      <c r="G31" s="11">
        <f t="shared" si="6"/>
        <v>1200</v>
      </c>
      <c r="H31" s="28"/>
    </row>
    <row r="32" spans="1:8" s="1" customFormat="1" ht="16">
      <c r="A32" s="36" t="s">
        <v>34</v>
      </c>
      <c r="B32" s="36"/>
      <c r="C32" s="36"/>
      <c r="D32" s="36"/>
      <c r="E32" s="36"/>
      <c r="F32" s="36"/>
      <c r="G32" s="17">
        <f>SUM(G8:G31)</f>
        <v>102870</v>
      </c>
      <c r="H32" s="18"/>
    </row>
    <row r="33" spans="1:8" s="1" customFormat="1" ht="16">
      <c r="A33" s="37" t="s">
        <v>35</v>
      </c>
      <c r="B33" s="36"/>
      <c r="C33" s="36"/>
      <c r="D33" s="36"/>
      <c r="E33" s="36"/>
      <c r="F33" s="36"/>
      <c r="G33" s="17">
        <f>G32*10%</f>
        <v>10287</v>
      </c>
      <c r="H33" s="18"/>
    </row>
    <row r="34" spans="1:8" s="1" customFormat="1" ht="16">
      <c r="A34" s="37" t="s">
        <v>36</v>
      </c>
      <c r="B34" s="36"/>
      <c r="C34" s="36"/>
      <c r="D34" s="36"/>
      <c r="E34" s="36"/>
      <c r="F34" s="36"/>
      <c r="G34" s="17">
        <f>SUM(G32:G33)</f>
        <v>113157</v>
      </c>
      <c r="H34" s="18"/>
    </row>
  </sheetData>
  <mergeCells count="9">
    <mergeCell ref="A6:H6"/>
    <mergeCell ref="A32:F32"/>
    <mergeCell ref="A33:F33"/>
    <mergeCell ref="A34:F34"/>
    <mergeCell ref="A9:A11"/>
    <mergeCell ref="A12:A15"/>
    <mergeCell ref="A19:A23"/>
    <mergeCell ref="A24:A31"/>
    <mergeCell ref="A16:A18"/>
  </mergeCells>
  <phoneticPr fontId="29" type="noConversion"/>
  <pageMargins left="0.25" right="0.25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海棠湾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唐子灵</cp:lastModifiedBy>
  <cp:lastPrinted>2024-11-01T23:56:00Z</cp:lastPrinted>
  <dcterms:created xsi:type="dcterms:W3CDTF">2014-11-27T15:00:00Z</dcterms:created>
  <dcterms:modified xsi:type="dcterms:W3CDTF">2025-06-09T05:25:44Z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EEFFA5AA95C8D97D657FC167EF004F18_43</vt:lpwstr>
  </property>
</Properties>
</file>