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Extreme SSD/2020年/02_北京四地联动-施维雅Cycle Meeting9月14-18/03_报价/02_伯乐士/2020年cycelmeeting/"/>
    </mc:Choice>
  </mc:AlternateContent>
  <bookViews>
    <workbookView xWindow="620" yWindow="6140" windowWidth="25600" windowHeight="16060" tabRatio="612"/>
  </bookViews>
  <sheets>
    <sheet name="报价汇总" sheetId="12" r:id="rId1"/>
    <sheet name="Sheet1" sheetId="17" state="hidden" r:id="rId2"/>
    <sheet name="Sheet3" sheetId="16" state="hidden" r:id="rId3"/>
    <sheet name="报价明细" sheetId="19" r:id="rId4"/>
  </sheets>
  <externalReferences>
    <externalReference r:id="rId5"/>
  </externalReferences>
  <definedNames>
    <definedName name="_xlnm.Print_Area" localSheetId="0">报价汇总!$A$1:$D$27</definedName>
  </definedNames>
  <calcPr calcId="150001" concurrentCalc="0"/>
  <pivotCaches>
    <pivotCache cacheId="0" r:id="rId6"/>
    <pivotCache cacheId="1" r:id="rId7"/>
    <pivotCache cacheId="2" r:id="rId8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7" i="19" l="1"/>
  <c r="I186" i="19"/>
  <c r="I193" i="19"/>
  <c r="I194" i="19"/>
  <c r="I197" i="19"/>
  <c r="I206" i="19"/>
  <c r="I213" i="19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8" i="19"/>
  <c r="I179" i="19"/>
  <c r="I180" i="19"/>
  <c r="I181" i="19"/>
  <c r="I182" i="19"/>
  <c r="I183" i="19"/>
  <c r="I184" i="19"/>
  <c r="I185" i="19"/>
  <c r="I187" i="19"/>
  <c r="I188" i="19"/>
  <c r="I189" i="19"/>
  <c r="I190" i="19"/>
  <c r="I191" i="19"/>
  <c r="I192" i="19"/>
  <c r="I195" i="19"/>
  <c r="I196" i="19"/>
  <c r="I198" i="19"/>
  <c r="I199" i="19"/>
  <c r="I200" i="19"/>
  <c r="I201" i="19"/>
  <c r="I202" i="19"/>
  <c r="I203" i="19"/>
  <c r="I204" i="19"/>
  <c r="I205" i="19"/>
  <c r="I207" i="19"/>
  <c r="I208" i="19"/>
  <c r="I209" i="19"/>
  <c r="I210" i="19"/>
  <c r="I211" i="19"/>
  <c r="I212" i="19"/>
  <c r="I214" i="19"/>
  <c r="I215" i="19"/>
  <c r="I216" i="19"/>
  <c r="D10" i="12"/>
  <c r="I226" i="19"/>
  <c r="I218" i="19"/>
  <c r="I220" i="19"/>
  <c r="I221" i="19"/>
  <c r="I222" i="19"/>
  <c r="I223" i="19"/>
  <c r="I224" i="19"/>
  <c r="I225" i="19"/>
  <c r="I227" i="19"/>
  <c r="I228" i="19"/>
  <c r="I229" i="19"/>
  <c r="I230" i="19"/>
  <c r="I231" i="19"/>
  <c r="D11" i="12"/>
  <c r="I266" i="19"/>
  <c r="I26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3" i="19"/>
  <c r="I264" i="19"/>
  <c r="I265" i="19"/>
  <c r="I267" i="19"/>
  <c r="D12" i="12"/>
  <c r="I289" i="19"/>
  <c r="I334" i="19"/>
  <c r="I290" i="19"/>
  <c r="I291" i="19"/>
  <c r="I292" i="19"/>
  <c r="I293" i="19"/>
  <c r="I294" i="19"/>
  <c r="I295" i="19"/>
  <c r="I296" i="19"/>
  <c r="I297" i="19"/>
  <c r="I298" i="19"/>
  <c r="I299" i="19"/>
  <c r="I300" i="19"/>
  <c r="I301" i="19"/>
  <c r="I302" i="19"/>
  <c r="I303" i="19"/>
  <c r="I304" i="19"/>
  <c r="I305" i="19"/>
  <c r="I306" i="19"/>
  <c r="I307" i="19"/>
  <c r="I308" i="19"/>
  <c r="I309" i="19"/>
  <c r="I310" i="19"/>
  <c r="I311" i="19"/>
  <c r="I312" i="19"/>
  <c r="I313" i="19"/>
  <c r="I314" i="19"/>
  <c r="I315" i="19"/>
  <c r="I316" i="19"/>
  <c r="I317" i="19"/>
  <c r="I318" i="19"/>
  <c r="I319" i="19"/>
  <c r="I320" i="19"/>
  <c r="I321" i="19"/>
  <c r="I322" i="19"/>
  <c r="I323" i="19"/>
  <c r="I324" i="19"/>
  <c r="I325" i="19"/>
  <c r="I326" i="19"/>
  <c r="I327" i="19"/>
  <c r="I328" i="19"/>
  <c r="I329" i="19"/>
  <c r="I330" i="19"/>
  <c r="I331" i="19"/>
  <c r="I332" i="19"/>
  <c r="I333" i="19"/>
  <c r="I335" i="19"/>
  <c r="I336" i="19"/>
  <c r="I337" i="19"/>
  <c r="I338" i="19"/>
  <c r="I339" i="19"/>
  <c r="I340" i="19"/>
  <c r="I341" i="19"/>
  <c r="I342" i="19"/>
  <c r="I343" i="19"/>
  <c r="I344" i="19"/>
  <c r="I345" i="19"/>
  <c r="I346" i="19"/>
  <c r="I347" i="19"/>
  <c r="I348" i="19"/>
  <c r="I349" i="19"/>
  <c r="I350" i="19"/>
  <c r="I351" i="19"/>
  <c r="I352" i="19"/>
  <c r="I353" i="19"/>
  <c r="I354" i="19"/>
  <c r="I355" i="19"/>
  <c r="I356" i="19"/>
  <c r="D14" i="12"/>
  <c r="I370" i="19"/>
  <c r="I365" i="19"/>
  <c r="I360" i="19"/>
  <c r="I361" i="19"/>
  <c r="I362" i="19"/>
  <c r="I358" i="19"/>
  <c r="I359" i="19"/>
  <c r="I363" i="19"/>
  <c r="I364" i="19"/>
  <c r="I366" i="19"/>
  <c r="I367" i="19"/>
  <c r="I368" i="19"/>
  <c r="I369" i="19"/>
  <c r="I371" i="19"/>
  <c r="D15" i="12"/>
  <c r="I269" i="19"/>
  <c r="I270" i="19"/>
  <c r="I271" i="19"/>
  <c r="I272" i="19"/>
  <c r="I273" i="19"/>
  <c r="I274" i="19"/>
  <c r="I275" i="19"/>
  <c r="I276" i="19"/>
  <c r="I277" i="19"/>
  <c r="I278" i="19"/>
  <c r="I279" i="19"/>
  <c r="I280" i="19"/>
  <c r="I281" i="19"/>
  <c r="I282" i="19"/>
  <c r="I283" i="19"/>
  <c r="I284" i="19"/>
  <c r="I285" i="19"/>
  <c r="I286" i="19"/>
  <c r="I287" i="19"/>
  <c r="D13" i="12"/>
  <c r="I373" i="19"/>
  <c r="I374" i="19"/>
  <c r="I375" i="19"/>
  <c r="I376" i="19"/>
  <c r="I377" i="19"/>
  <c r="I378" i="19"/>
  <c r="D16" i="12"/>
  <c r="I380" i="19"/>
  <c r="I381" i="19"/>
  <c r="I382" i="19"/>
  <c r="I383" i="19"/>
  <c r="I384" i="19"/>
  <c r="I385" i="19"/>
  <c r="D17" i="12"/>
  <c r="D18" i="12"/>
  <c r="D19" i="12"/>
  <c r="D20" i="12"/>
  <c r="K41" i="17"/>
  <c r="K42" i="17"/>
  <c r="K40" i="17"/>
  <c r="K38" i="17"/>
  <c r="K29" i="17"/>
  <c r="K28" i="17"/>
  <c r="K22" i="17"/>
  <c r="K14" i="17"/>
  <c r="K11" i="17"/>
  <c r="K12" i="17"/>
  <c r="K10" i="17"/>
</calcChain>
</file>

<file path=xl/sharedStrings.xml><?xml version="1.0" encoding="utf-8"?>
<sst xmlns="http://schemas.openxmlformats.org/spreadsheetml/2006/main" count="2233" uniqueCount="868">
  <si>
    <t>含税总计(CNY)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</si>
  <si>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</si>
  <si>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</si>
  <si>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</si>
  <si>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</si>
  <si>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</si>
  <si>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</si>
  <si>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</si>
  <si>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</si>
  <si>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</si>
  <si>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</si>
  <si>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</si>
  <si>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</si>
  <si>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</si>
  <si>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</si>
  <si>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</si>
  <si>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</si>
  <si>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</si>
  <si>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</si>
  <si>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</si>
  <si>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</si>
  <si>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</si>
  <si>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</si>
  <si>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</si>
  <si>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</si>
  <si>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</si>
  <si>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</si>
  <si>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</si>
  <si>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</si>
  <si>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</si>
  <si>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</si>
  <si>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</si>
  <si>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</si>
  <si>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</si>
  <si>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</si>
  <si>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</si>
  <si>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</si>
  <si>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</si>
  <si>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</si>
  <si>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</t>
  </si>
  <si>
    <t>总计</t>
  </si>
  <si>
    <t>延展设计</t>
  </si>
  <si>
    <t>制作</t>
  </si>
  <si>
    <t>热转印布拉网展架</t>
  </si>
  <si>
    <t xml:space="preserve">易拉宝                                                                                                                                     </t>
  </si>
  <si>
    <t>个</t>
  </si>
  <si>
    <t>项</t>
  </si>
  <si>
    <t>席位卡</t>
  </si>
  <si>
    <t>搭建人员费用</t>
  </si>
  <si>
    <t>搭建人员交通</t>
  </si>
  <si>
    <t>趟</t>
  </si>
  <si>
    <t>大型控制台</t>
  </si>
  <si>
    <t>全频音箱（线阵列系列）</t>
  </si>
  <si>
    <t>全频返送音箱</t>
  </si>
  <si>
    <t>数字功放</t>
  </si>
  <si>
    <t xml:space="preserve">数字调音台  </t>
  </si>
  <si>
    <t xml:space="preserve">无线手持式话筒 </t>
  </si>
  <si>
    <t>头戴式话筒</t>
  </si>
  <si>
    <t>有线对讲系统主机</t>
  </si>
  <si>
    <t>有线对讲系统接收点</t>
  </si>
  <si>
    <t>无线对讲系统基站</t>
  </si>
  <si>
    <t>无线对讲系统接收点</t>
  </si>
  <si>
    <t>DI盒</t>
  </si>
  <si>
    <t>图案电脑灯（切片）</t>
  </si>
  <si>
    <t>光束电脑灯</t>
  </si>
  <si>
    <t>LED变色灯</t>
  </si>
  <si>
    <t>灯光版块</t>
  </si>
  <si>
    <t>四头灯</t>
  </si>
  <si>
    <t>调光台</t>
  </si>
  <si>
    <t>人次</t>
  </si>
  <si>
    <t>人员交通</t>
  </si>
  <si>
    <t>运输费</t>
  </si>
  <si>
    <t>物料往返运输</t>
  </si>
  <si>
    <t>雾机</t>
  </si>
  <si>
    <t>采购</t>
  </si>
  <si>
    <t>人/天</t>
  </si>
  <si>
    <t>场</t>
  </si>
  <si>
    <t>个/pc</t>
  </si>
  <si>
    <t>小时/hour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</si>
  <si>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</si>
  <si>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</si>
  <si>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</si>
  <si>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</si>
  <si>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</si>
  <si>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</si>
  <si>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</si>
  <si>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</si>
  <si>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</si>
  <si>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只</t>
    <rPh sb="0" eb="1">
      <t>zhi</t>
    </rPh>
    <phoneticPr fontId="3" type="noConversion"/>
  </si>
  <si>
    <t>个</t>
    <rPh sb="0" eb="1">
      <t>ge</t>
    </rPh>
    <phoneticPr fontId="3" type="noConversion"/>
  </si>
  <si>
    <t>可转移背胶</t>
    <rPh sb="0" eb="1">
      <t>ke zhaun y</t>
    </rPh>
    <rPh sb="3" eb="4">
      <t>bei jiao</t>
    </rPh>
    <phoneticPr fontId="3" type="noConversion"/>
  </si>
  <si>
    <t>序号</t>
  </si>
  <si>
    <t>服务类目</t>
  </si>
  <si>
    <t>平米</t>
    <rPh sb="0" eb="1">
      <t>ping mi</t>
    </rPh>
    <phoneticPr fontId="3" type="noConversion"/>
  </si>
  <si>
    <t>大屏处理器</t>
    <rPh sb="0" eb="1">
      <t>da ping</t>
    </rPh>
    <rPh sb="1" eb="2">
      <t>ping</t>
    </rPh>
    <phoneticPr fontId="3" type="noConversion"/>
  </si>
  <si>
    <t>频率转换器</t>
  </si>
  <si>
    <t>网络交换机（千兆，24路）</t>
  </si>
  <si>
    <t>光缆(多模，双工，100m)</t>
  </si>
  <si>
    <t>MAC笔记本电脑</t>
  </si>
  <si>
    <t>KORNING LC-LC Fiber Cable</t>
  </si>
  <si>
    <t>低频音箱（线阵列系列）</t>
  </si>
  <si>
    <t xml:space="preserve">U段天线放大传输系统(带UA870WB指向性天线)   </t>
  </si>
  <si>
    <t>网络信号处理器</t>
  </si>
  <si>
    <t xml:space="preserve">Truss  灯光架 </t>
  </si>
  <si>
    <t>手动葫芦(1吨,15米)</t>
  </si>
  <si>
    <t>配电箱(三相,200A)</t>
  </si>
  <si>
    <t>人次</t>
    <rPh sb="0" eb="1">
      <t>ren ci</t>
    </rPh>
    <phoneticPr fontId="3" type="noConversion"/>
  </si>
  <si>
    <t>套</t>
    <rPh sb="0" eb="1">
      <t>tao</t>
    </rPh>
    <phoneticPr fontId="3" type="noConversion"/>
  </si>
  <si>
    <t>台</t>
    <rPh sb="0" eb="1">
      <t>tai</t>
    </rPh>
    <phoneticPr fontId="3" type="noConversion"/>
  </si>
  <si>
    <t>组</t>
    <rPh sb="0" eb="1">
      <t>zu</t>
    </rPh>
    <phoneticPr fontId="3" type="noConversion"/>
  </si>
  <si>
    <t>logo灯片</t>
    <rPh sb="4" eb="5">
      <t>deng pian</t>
    </rPh>
    <phoneticPr fontId="3" type="noConversion"/>
  </si>
  <si>
    <t>主舞台</t>
  </si>
  <si>
    <t>发光灯带</t>
  </si>
  <si>
    <t>黑布围挡</t>
  </si>
  <si>
    <t>施维雅logo</t>
    <rPh sb="0" eb="1">
      <t>shi we ya</t>
    </rPh>
    <phoneticPr fontId="3" type="noConversion"/>
  </si>
  <si>
    <t>奖杯</t>
  </si>
  <si>
    <t>运费</t>
  </si>
  <si>
    <t>侨光灯光太空架</t>
  </si>
  <si>
    <t>面光太空架</t>
  </si>
  <si>
    <t>外场入口处氛围</t>
  </si>
  <si>
    <t>控台搭建</t>
  </si>
  <si>
    <t>手举牌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</si>
  <si>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</si>
  <si>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</si>
  <si>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</si>
  <si>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</si>
  <si>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</si>
  <si>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</si>
  <si>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</si>
  <si>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</si>
  <si>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麦标套</t>
  </si>
  <si>
    <t>结算小计</t>
    <rPh sb="0" eb="1">
      <t>jie suan</t>
    </rPh>
    <rPh sb="2" eb="3">
      <t>xiao</t>
    </rPh>
    <rPh sb="3" eb="4">
      <t>ji suan</t>
    </rPh>
    <phoneticPr fontId="3" type="noConversion"/>
  </si>
  <si>
    <t>次</t>
  </si>
  <si>
    <t xml:space="preserve">脚本大纲 </t>
  </si>
  <si>
    <t>视频主线，大纲发展</t>
  </si>
  <si>
    <t>北京、杭州、成都、佛山</t>
    <rPh sb="0" eb="1">
      <t>bei jing</t>
    </rPh>
    <rPh sb="3" eb="4">
      <t>hang zhou</t>
    </rPh>
    <rPh sb="6" eb="7">
      <t>cheng du</t>
    </rPh>
    <rPh sb="9" eb="10">
      <t>fo s</t>
    </rPh>
    <phoneticPr fontId="3" type="noConversion"/>
  </si>
  <si>
    <t>A.搭建&amp;AV</t>
    <phoneticPr fontId="3" type="noConversion"/>
  </si>
  <si>
    <t>序号</t>
    <phoneticPr fontId="3" type="noConversion"/>
  </si>
  <si>
    <t>类别</t>
    <phoneticPr fontId="3" type="noConversion"/>
  </si>
  <si>
    <t>项目</t>
    <phoneticPr fontId="3" type="noConversion"/>
  </si>
  <si>
    <t>内容描述</t>
    <phoneticPr fontId="3" type="noConversion"/>
  </si>
  <si>
    <t>使用环节</t>
    <phoneticPr fontId="3" type="noConversion"/>
  </si>
  <si>
    <t>单位</t>
    <phoneticPr fontId="3" type="noConversion"/>
  </si>
  <si>
    <t>单价</t>
    <phoneticPr fontId="3" type="noConversion"/>
  </si>
  <si>
    <t>数量</t>
    <phoneticPr fontId="3" type="noConversion"/>
  </si>
  <si>
    <t>总价</t>
    <phoneticPr fontId="3" type="noConversion"/>
  </si>
  <si>
    <t>平米</t>
  </si>
  <si>
    <t>DJ台</t>
    <phoneticPr fontId="3" type="noConversion"/>
  </si>
  <si>
    <t xml:space="preserve">钢架结构绷布 </t>
    <phoneticPr fontId="3" type="noConversion"/>
  </si>
  <si>
    <t>油工</t>
    <phoneticPr fontId="3" type="noConversion"/>
  </si>
  <si>
    <t>搭建（北京）</t>
    <phoneticPr fontId="3" type="noConversion"/>
  </si>
  <si>
    <t>12CM*7CM</t>
    <phoneticPr fontId="3" type="noConversion"/>
  </si>
  <si>
    <t xml:space="preserve">16米*6米*0.6米 </t>
    <phoneticPr fontId="3" type="noConversion"/>
  </si>
  <si>
    <t>拉绒地毯（含损耗）</t>
    <phoneticPr fontId="3" type="noConversion"/>
  </si>
  <si>
    <t>1米*1米*0.5米*2
0.5米*0.5米*0.5米*2
1.5米*1米*0.3米*2
2.5米*0.5米*0.3米*1</t>
    <phoneticPr fontId="3" type="noConversion"/>
  </si>
  <si>
    <t xml:space="preserve">木质结构 四周椮光 油漆饰面  </t>
    <phoneticPr fontId="3" type="noConversion"/>
  </si>
  <si>
    <t>舞台左右两侧结构（分会*3）</t>
    <phoneticPr fontId="3" type="noConversion"/>
  </si>
  <si>
    <t>2米*6米*2组</t>
    <phoneticPr fontId="3" type="noConversion"/>
  </si>
  <si>
    <t>电工辅料（分会*3）</t>
    <phoneticPr fontId="3" type="noConversion"/>
  </si>
  <si>
    <t>人员（分会*3）</t>
    <phoneticPr fontId="3" type="noConversion"/>
  </si>
  <si>
    <t xml:space="preserve">舞美搭建-布展搭建人工18人/3天（2天搭建1天撤展）
进撤场人工 搭建工人  </t>
    <phoneticPr fontId="3" type="noConversion"/>
  </si>
  <si>
    <t>搭建（分会*3）</t>
    <phoneticPr fontId="3" type="noConversion"/>
  </si>
  <si>
    <t>舞美搭建-所有物料运输；当地运输 9.6米货车1部车/4.2米货车2部车/往返</t>
    <phoneticPr fontId="3" type="noConversion"/>
  </si>
  <si>
    <t>席位卡（分会*3）</t>
    <phoneticPr fontId="3" type="noConversion"/>
  </si>
  <si>
    <t>视频设备租赁（北京）</t>
    <phoneticPr fontId="3" type="noConversion"/>
  </si>
  <si>
    <t>LED大屏幕</t>
    <phoneticPr fontId="3" type="noConversion"/>
  </si>
  <si>
    <t xml:space="preserve"> P3 LED Display LED大屏幕（16.5mX5.5m主） （7mX4m*2侧） （1.5m*1.5m*4）（2m*2m*2）（1m*1m*2）</t>
    <phoneticPr fontId="21" type="noConversion"/>
  </si>
  <si>
    <t xml:space="preserve"> 560 LED Controller 处理器</t>
    <phoneticPr fontId="21" type="noConversion"/>
  </si>
  <si>
    <t>视频处理器(HD/SDI)</t>
    <phoneticPr fontId="3" type="noConversion"/>
  </si>
  <si>
    <t>BARCO  EVENT  MASTER E2  Video  Processor  视频处理器(HD/SDI)</t>
    <phoneticPr fontId="3" type="noConversion"/>
  </si>
  <si>
    <t>IMAGE PR</t>
    <phoneticPr fontId="21" type="noConversion"/>
  </si>
  <si>
    <t xml:space="preserve">翻页提示器套装(带PC-AS4遥控器)   </t>
    <phoneticPr fontId="3" type="noConversion"/>
  </si>
  <si>
    <t xml:space="preserve">D’SAN  PC-433  PerfectCue  Light  Kit </t>
    <phoneticPr fontId="21" type="noConversion"/>
  </si>
  <si>
    <t>处理器</t>
    <phoneticPr fontId="3" type="noConversion"/>
  </si>
  <si>
    <t xml:space="preserve">DATATON WATCHOUT Video Processor </t>
    <phoneticPr fontId="21" type="noConversion"/>
  </si>
  <si>
    <t>解密狗(6.0版本)</t>
    <phoneticPr fontId="3" type="noConversion"/>
  </si>
  <si>
    <t>DATATON WATCHOUT License Key 解密狗(6.0版本)</t>
    <phoneticPr fontId="21" type="noConversion"/>
  </si>
  <si>
    <t>NETGEAR JGS524 Network Switch  网络交换机（千兆，24路）</t>
    <phoneticPr fontId="21" type="noConversion"/>
  </si>
  <si>
    <t>光纤延长器</t>
    <phoneticPr fontId="3" type="noConversion"/>
  </si>
  <si>
    <t xml:space="preserve">EXTRON DVI104 Tx/Rx DVI Fiber Optic Extender </t>
    <phoneticPr fontId="21" type="noConversion"/>
  </si>
  <si>
    <t>监视器(液晶  ，24")</t>
    <phoneticPr fontId="3" type="noConversion"/>
  </si>
  <si>
    <t xml:space="preserve">PHILIPS  Monitor </t>
    <phoneticPr fontId="21" type="noConversion"/>
  </si>
  <si>
    <t>分配放大器</t>
    <phoneticPr fontId="3" type="noConversion"/>
  </si>
  <si>
    <t xml:space="preserve">EXTRON DVI </t>
    <phoneticPr fontId="3" type="noConversion"/>
  </si>
  <si>
    <t>液晶电视(60"，全高清)</t>
    <phoneticPr fontId="3" type="noConversion"/>
  </si>
  <si>
    <t>SHARP LCD-60</t>
    <phoneticPr fontId="21" type="noConversion"/>
  </si>
  <si>
    <t>APPLE , MACBOOK</t>
    <phoneticPr fontId="21" type="noConversion"/>
  </si>
  <si>
    <t>组</t>
    <phoneticPr fontId="3" type="noConversion"/>
  </si>
  <si>
    <t>配电箱(三相,200A)</t>
    <phoneticPr fontId="3" type="noConversion"/>
  </si>
  <si>
    <t xml:space="preserve">Power  Distributor  Cabinet  </t>
    <phoneticPr fontId="3" type="noConversion"/>
  </si>
  <si>
    <t>视频线材</t>
    <phoneticPr fontId="3" type="noConversion"/>
  </si>
  <si>
    <t xml:space="preserve">Video Cable </t>
    <phoneticPr fontId="3" type="noConversion"/>
  </si>
  <si>
    <t>项</t>
    <phoneticPr fontId="3" type="noConversion"/>
  </si>
  <si>
    <t>LA Audiotechnik  Loudspeaker</t>
    <phoneticPr fontId="3" type="noConversion"/>
  </si>
  <si>
    <t xml:space="preserve">LA Audiotechnik   Subwoofer </t>
    <phoneticPr fontId="3" type="noConversion"/>
  </si>
  <si>
    <t xml:space="preserve"> 全频音箱</t>
    <phoneticPr fontId="3" type="noConversion"/>
  </si>
  <si>
    <t>LA Audiotechnik   Loudspeaker</t>
    <phoneticPr fontId="3" type="noConversion"/>
  </si>
  <si>
    <t>灯光工程师</t>
    <phoneticPr fontId="3" type="noConversion"/>
  </si>
  <si>
    <t>2辆往返；北京</t>
    <rPh sb="1" eb="2">
      <t>laing</t>
    </rPh>
    <rPh sb="2" eb="3">
      <t>wang fan</t>
    </rPh>
    <phoneticPr fontId="3" type="noConversion"/>
  </si>
  <si>
    <t>视频设备租赁（分会*3）</t>
    <phoneticPr fontId="3" type="noConversion"/>
  </si>
  <si>
    <t>2辆往返</t>
    <rPh sb="1" eb="2">
      <t>laing</t>
    </rPh>
    <rPh sb="2" eb="3">
      <t>wang fan</t>
    </rPh>
    <phoneticPr fontId="3" type="noConversion"/>
  </si>
  <si>
    <t>搭建&amp;AV合计(未税):</t>
    <phoneticPr fontId="3" type="noConversion"/>
  </si>
  <si>
    <t>资深摄像师（北京）</t>
    <rPh sb="0" eb="1">
      <t>zi shen</t>
    </rPh>
    <rPh sb="2" eb="3">
      <t>she xiang shi</t>
    </rPh>
    <phoneticPr fontId="3" type="noConversion"/>
  </si>
  <si>
    <t>资深摄像师*1人（成都\佛山\杭州）</t>
    <rPh sb="0" eb="1">
      <t>zi shen</t>
    </rPh>
    <rPh sb="2" eb="3">
      <t>she xiang shi</t>
    </rPh>
    <phoneticPr fontId="3" type="noConversion"/>
  </si>
  <si>
    <t>视频</t>
    <rPh sb="0" eb="1">
      <t>shi p</t>
    </rPh>
    <phoneticPr fontId="3" type="noConversion"/>
  </si>
  <si>
    <t>拍摄-导演</t>
    <rPh sb="0" eb="2">
      <t>dao ya</t>
    </rPh>
    <phoneticPr fontId="3" type="noConversion"/>
  </si>
  <si>
    <t>拍摄-摄像师</t>
    <rPh sb="0" eb="6">
      <t>pai</t>
    </rPh>
    <phoneticPr fontId="24" type="noConversion"/>
  </si>
  <si>
    <t>拍摄用数字摄像机1天</t>
    <rPh sb="0" eb="2">
      <t>pai she y</t>
    </rPh>
    <phoneticPr fontId="3" type="noConversion"/>
  </si>
  <si>
    <t>拍摄用摄像机轨道设备1天</t>
    <rPh sb="0" eb="1">
      <t>pai she yon</t>
    </rPh>
    <phoneticPr fontId="3" type="noConversion"/>
  </si>
  <si>
    <t>拍摄用棚内灯光设备 1天</t>
    <rPh sb="0" eb="1">
      <t>pai sh</t>
    </rPh>
    <phoneticPr fontId="3" type="noConversion"/>
  </si>
  <si>
    <t>拍摄-灯光、场务</t>
    <rPh sb="0" eb="2">
      <t>pai</t>
    </rPh>
    <phoneticPr fontId="3" type="noConversion"/>
  </si>
  <si>
    <t>拍摄灯光组，搬运和布置现场，8人1天</t>
    <rPh sb="0" eb="2">
      <t>pai</t>
    </rPh>
    <phoneticPr fontId="3" type="noConversion"/>
  </si>
  <si>
    <t>人/天</t>
    <rPh sb="0" eb="1">
      <t>ti a</t>
    </rPh>
    <phoneticPr fontId="3" type="noConversion"/>
  </si>
  <si>
    <t>拍摄-道具杂项</t>
    <rPh sb="0" eb="1">
      <t>dao ju</t>
    </rPh>
    <rPh sb="2" eb="3">
      <t>za xiang</t>
    </rPh>
    <phoneticPr fontId="24" type="noConversion"/>
  </si>
  <si>
    <t>拍摄道具1套</t>
    <rPh sb="0" eb="2">
      <t>pai</t>
    </rPh>
    <phoneticPr fontId="3" type="noConversion"/>
  </si>
  <si>
    <t>套/次</t>
    <rPh sb="0" eb="1">
      <t>c</t>
    </rPh>
    <phoneticPr fontId="3" type="noConversion"/>
  </si>
  <si>
    <t>设备道具运输</t>
    <rPh sb="0" eb="2">
      <t>she be</t>
    </rPh>
    <phoneticPr fontId="3" type="noConversion"/>
  </si>
  <si>
    <t>后期-拍摄素材粗编（格式转换、初步剪辑）</t>
    <rPh sb="0" eb="20">
      <t>hou q</t>
    </rPh>
    <phoneticPr fontId="24" type="noConversion"/>
  </si>
  <si>
    <t>后期-视效合成（特效层分层合成比对）</t>
    <rPh sb="0" eb="1">
      <t>shi jue</t>
    </rPh>
    <rPh sb="1" eb="2">
      <t>xiao guo</t>
    </rPh>
    <rPh sb="2" eb="3">
      <t>he cheng</t>
    </rPh>
    <rPh sb="5" eb="6">
      <t>te xiao</t>
    </rPh>
    <rPh sb="7" eb="8">
      <t>ceng</t>
    </rPh>
    <rPh sb="8" eb="9">
      <t>fen ceng</t>
    </rPh>
    <rPh sb="10" eb="11">
      <t>he cheng</t>
    </rPh>
    <rPh sb="12" eb="13">
      <t>bi dui</t>
    </rPh>
    <phoneticPr fontId="24" type="noConversion"/>
  </si>
  <si>
    <t>后期-配音、配乐（版权音乐）</t>
    <rPh sb="0" eb="2">
      <t>pei yin</t>
    </rPh>
    <phoneticPr fontId="24" type="noConversion"/>
  </si>
  <si>
    <t>产品发布环节+出场环节</t>
    <rPh sb="0" eb="2">
      <t>chan</t>
    </rPh>
    <phoneticPr fontId="3" type="noConversion"/>
  </si>
  <si>
    <t>现场拍摄</t>
  </si>
  <si>
    <t>拍摄设备</t>
  </si>
  <si>
    <t>移动镜头拍摄</t>
  </si>
  <si>
    <t>AR技术操作</t>
    <rPh sb="2" eb="3">
      <t>ji shu</t>
    </rPh>
    <phoneticPr fontId="3" type="noConversion"/>
  </si>
  <si>
    <t>动态KV</t>
  </si>
  <si>
    <t>配乐</t>
  </si>
  <si>
    <t>特效音</t>
  </si>
  <si>
    <t>特效</t>
    <rPh sb="0" eb="1">
      <t>te xiao</t>
    </rPh>
    <phoneticPr fontId="3" type="noConversion"/>
  </si>
  <si>
    <t>循环动画；粒子特效，光线特效、logo特效等</t>
    <rPh sb="0" eb="1">
      <t>xun huan</t>
    </rPh>
    <rPh sb="2" eb="3">
      <t>dong hua</t>
    </rPh>
    <rPh sb="5" eb="6">
      <t>li zi</t>
    </rPh>
    <rPh sb="7" eb="8">
      <t>te xiao</t>
    </rPh>
    <rPh sb="10" eb="11">
      <t>guang xian</t>
    </rPh>
    <rPh sb="12" eb="13">
      <t>te xiao</t>
    </rPh>
    <rPh sb="19" eb="20">
      <t>te xiao</t>
    </rPh>
    <rPh sb="21" eb="22">
      <t>deng</t>
    </rPh>
    <phoneticPr fontId="3" type="noConversion"/>
  </si>
  <si>
    <t>搭建&amp;AV</t>
    <rPh sb="0" eb="1">
      <t>da jian</t>
    </rPh>
    <phoneticPr fontId="3" type="noConversion"/>
  </si>
  <si>
    <t>运动会</t>
    <rPh sb="0" eb="1">
      <t>yun dong h</t>
    </rPh>
    <phoneticPr fontId="3" type="noConversion"/>
  </si>
  <si>
    <t>摄影摄像</t>
    <rPh sb="0" eb="1">
      <t>she ying she x</t>
    </rPh>
    <phoneticPr fontId="3" type="noConversion"/>
  </si>
  <si>
    <t>搭建</t>
    <phoneticPr fontId="3" type="noConversion"/>
  </si>
  <si>
    <t>舞台结构（北京）</t>
    <phoneticPr fontId="3" type="noConversion"/>
  </si>
  <si>
    <t xml:space="preserve">33米*8米*0.8米 </t>
    <phoneticPr fontId="3" type="noConversion"/>
  </si>
  <si>
    <t>钢架结构 基础舞台保护板 舞台基础版，面铺双层18厘多层板    包含LED处加固处理，    32米8米0.8米H</t>
    <phoneticPr fontId="3" type="noConversion"/>
  </si>
  <si>
    <t>平米</t>
    <phoneticPr fontId="3" type="noConversion"/>
  </si>
  <si>
    <t>平米</t>
    <phoneticPr fontId="3" type="noConversion"/>
  </si>
  <si>
    <t>舞台台阶 （北京）</t>
    <phoneticPr fontId="3" type="noConversion"/>
  </si>
  <si>
    <t>木质结构 烤漆饰面</t>
    <phoneticPr fontId="3" type="noConversion"/>
  </si>
  <si>
    <t>延米</t>
    <phoneticPr fontId="3" type="noConversion"/>
  </si>
  <si>
    <t>延米</t>
    <phoneticPr fontId="3" type="noConversion"/>
  </si>
  <si>
    <t>舞台饰面（北京）</t>
    <phoneticPr fontId="3" type="noConversion"/>
  </si>
  <si>
    <t xml:space="preserve">39米*8米*0.8米 </t>
    <phoneticPr fontId="3" type="noConversion"/>
  </si>
  <si>
    <t>黑色三聚氰胺板饰面 包含封边打槽加工</t>
    <phoneticPr fontId="3" type="noConversion"/>
  </si>
  <si>
    <t>发光灯槽（北京）</t>
    <phoneticPr fontId="3" type="noConversion"/>
  </si>
  <si>
    <t>8米+39米+8米</t>
    <phoneticPr fontId="3" type="noConversion"/>
  </si>
  <si>
    <t xml:space="preserve">铝型材 发光变色灯槽  </t>
    <phoneticPr fontId="3" type="noConversion"/>
  </si>
  <si>
    <t>米</t>
    <phoneticPr fontId="3" type="noConversion"/>
  </si>
  <si>
    <t>背墙总结构（北京）</t>
    <phoneticPr fontId="3" type="noConversion"/>
  </si>
  <si>
    <t>11.25米(两侧长度）*7米（整体高度）*2组+16.5米（中间led屏下侧）*0.8米</t>
    <phoneticPr fontId="3" type="noConversion"/>
  </si>
  <si>
    <t>异形钢木结构  高密度挂板 钢架配钢板称重</t>
    <phoneticPr fontId="3" type="noConversion"/>
  </si>
  <si>
    <t>背墙饰面（北京）</t>
    <phoneticPr fontId="3" type="noConversion"/>
  </si>
  <si>
    <t>烤漆饰面</t>
    <phoneticPr fontId="3" type="noConversion"/>
  </si>
  <si>
    <t>背墙凸起造型（北京）</t>
    <phoneticPr fontId="3" type="noConversion"/>
  </si>
  <si>
    <t>1米*1米*0.5米*2
1米*1米*0.3米*2
0.5米*0.5米*0.5米*2
0.5米*0.5米*0.3米*2
0.5米*4米*0.3米*2</t>
    <phoneticPr fontId="3" type="noConversion"/>
  </si>
  <si>
    <t>木质结构，烤漆饰面</t>
    <phoneticPr fontId="3" type="noConversion"/>
  </si>
  <si>
    <t>舞台左右两侧结构（北京）</t>
    <phoneticPr fontId="3" type="noConversion"/>
  </si>
  <si>
    <t>3米*7米*2组</t>
    <phoneticPr fontId="3" type="noConversion"/>
  </si>
  <si>
    <t>钢木结构 油漆饰面（两侧遮挡LED后方结构）</t>
    <phoneticPr fontId="3" type="noConversion"/>
  </si>
  <si>
    <t>钢木结构 油漆饰面（两侧遮挡LED后方结构）</t>
    <phoneticPr fontId="3" type="noConversion"/>
  </si>
  <si>
    <t>个</t>
    <phoneticPr fontId="22" type="noConversion"/>
  </si>
  <si>
    <t>左右两侧立体板 （北京）</t>
    <phoneticPr fontId="3" type="noConversion"/>
  </si>
  <si>
    <t xml:space="preserve">木质结构 四周椮光 烤漆饰面  </t>
    <phoneticPr fontId="3" type="noConversion"/>
  </si>
  <si>
    <t>组</t>
    <phoneticPr fontId="3" type="noConversion"/>
  </si>
  <si>
    <t>左右两侧小屏幕固定平台</t>
    <phoneticPr fontId="3" type="noConversion"/>
  </si>
  <si>
    <t xml:space="preserve">钢木结构平台 </t>
    <phoneticPr fontId="3" type="noConversion"/>
  </si>
  <si>
    <t>立体字（北京）</t>
    <phoneticPr fontId="3" type="noConversion"/>
  </si>
  <si>
    <t>5.5米*1米*0.3米*2</t>
    <phoneticPr fontId="3" type="noConversion"/>
  </si>
  <si>
    <t>PVC立体字 烤漆饰面 后背椮光</t>
    <phoneticPr fontId="3" type="noConversion"/>
  </si>
  <si>
    <t>PVC立体字 烤漆饰面 后背椮光</t>
    <phoneticPr fontId="3" type="noConversion"/>
  </si>
  <si>
    <t>左右两侧长条立体板（北京）</t>
    <phoneticPr fontId="3" type="noConversion"/>
  </si>
  <si>
    <t>搭建</t>
    <phoneticPr fontId="3" type="noConversion"/>
  </si>
  <si>
    <t>电工辅料（北京）</t>
    <phoneticPr fontId="3" type="noConversion"/>
  </si>
  <si>
    <t>电工辅料（北京）</t>
    <phoneticPr fontId="3" type="noConversion"/>
  </si>
  <si>
    <t>电缆，电箱，电线，开关、发光铝槽 穿线管等辅助材料</t>
    <phoneticPr fontId="3" type="noConversion"/>
  </si>
  <si>
    <t>电缆，电箱，电线，开关、发光铝槽 穿线管等辅助材料</t>
    <phoneticPr fontId="3" type="noConversion"/>
  </si>
  <si>
    <t>组</t>
    <phoneticPr fontId="3" type="noConversion"/>
  </si>
  <si>
    <t>搭建</t>
    <phoneticPr fontId="3" type="noConversion"/>
  </si>
  <si>
    <t>吧台区域</t>
    <phoneticPr fontId="3" type="noConversion"/>
  </si>
  <si>
    <t xml:space="preserve"> 13米*3米</t>
    <phoneticPr fontId="3" type="noConversion"/>
  </si>
  <si>
    <t>钢网结构，方钢焊接封边，喷两色油漆</t>
    <phoneticPr fontId="3" type="noConversion"/>
  </si>
  <si>
    <t>1.95米*0.8米+3米*0.8米</t>
    <phoneticPr fontId="3" type="noConversion"/>
  </si>
  <si>
    <t>钢网结构，方钢焊接封边，喷两色油漆，钢面衬板</t>
    <phoneticPr fontId="3" type="noConversion"/>
  </si>
  <si>
    <t>套</t>
    <phoneticPr fontId="3" type="noConversion"/>
  </si>
  <si>
    <t>10米*2+3米*2米</t>
    <phoneticPr fontId="3" type="noConversion"/>
  </si>
  <si>
    <t>发光灯槽</t>
    <phoneticPr fontId="3" type="noConversion"/>
  </si>
  <si>
    <t>装饰物</t>
    <phoneticPr fontId="3" type="noConversion"/>
  </si>
  <si>
    <t>油桶*2，铁网装饰，轮胎*3</t>
    <phoneticPr fontId="3" type="noConversion"/>
  </si>
  <si>
    <t>霓虹灯装饰物</t>
    <phoneticPr fontId="3" type="noConversion"/>
  </si>
  <si>
    <t>5组</t>
    <phoneticPr fontId="3" type="noConversion"/>
  </si>
  <si>
    <t>发光灯管（荧光蓝）</t>
    <phoneticPr fontId="3" type="noConversion"/>
  </si>
  <si>
    <t>6根</t>
    <phoneticPr fontId="3" type="noConversion"/>
  </si>
  <si>
    <t>根</t>
    <phoneticPr fontId="3" type="noConversion"/>
  </si>
  <si>
    <t>挑战区</t>
    <phoneticPr fontId="3" type="noConversion"/>
  </si>
  <si>
    <t>4.5米*3米</t>
    <phoneticPr fontId="3" type="noConversion"/>
  </si>
  <si>
    <t>立体字</t>
    <phoneticPr fontId="3" type="noConversion"/>
  </si>
  <si>
    <t>10组</t>
    <phoneticPr fontId="3" type="noConversion"/>
  </si>
  <si>
    <t>4.5米*2+3米*2</t>
    <phoneticPr fontId="3" type="noConversion"/>
  </si>
  <si>
    <t>挑战设备租赁</t>
    <phoneticPr fontId="3" type="noConversion"/>
  </si>
  <si>
    <t>个</t>
    <phoneticPr fontId="3" type="noConversion"/>
  </si>
  <si>
    <t>按钮桌</t>
    <phoneticPr fontId="3" type="noConversion"/>
  </si>
  <si>
    <t>互动游戏区</t>
    <phoneticPr fontId="3" type="noConversion"/>
  </si>
  <si>
    <t>6米*3米*2层</t>
    <phoneticPr fontId="3" type="noConversion"/>
  </si>
  <si>
    <t>方钢外框结构 烤漆饰面 ，喷两色油漆</t>
    <phoneticPr fontId="3" type="noConversion"/>
  </si>
  <si>
    <t>2.5米*0.5米</t>
    <phoneticPr fontId="3" type="noConversion"/>
  </si>
  <si>
    <t>立体字 烤漆饰面 后背椮光</t>
    <phoneticPr fontId="3" type="noConversion"/>
  </si>
  <si>
    <t>2套悬挂背架</t>
    <phoneticPr fontId="3" type="noConversion"/>
  </si>
  <si>
    <t>2台65寸电视</t>
    <phoneticPr fontId="3" type="noConversion"/>
  </si>
  <si>
    <t>台</t>
    <phoneticPr fontId="3" type="noConversion"/>
  </si>
  <si>
    <t>油桶*4，座椅*6，固定底座，承重</t>
    <phoneticPr fontId="3" type="noConversion"/>
  </si>
  <si>
    <t>兑换区</t>
    <phoneticPr fontId="3" type="noConversion"/>
  </si>
  <si>
    <t>1.5米*3米*3个</t>
    <phoneticPr fontId="3" type="noConversion"/>
  </si>
  <si>
    <t>钢网结构，方钢焊接封边，喷油漆</t>
    <phoneticPr fontId="3" type="noConversion"/>
  </si>
  <si>
    <t>桌子、悬挂物</t>
    <phoneticPr fontId="3" type="noConversion"/>
  </si>
  <si>
    <t>拍照互动区</t>
    <phoneticPr fontId="3" type="noConversion"/>
  </si>
  <si>
    <t>3米*0.5米</t>
    <phoneticPr fontId="3" type="noConversion"/>
  </si>
  <si>
    <t>霓虹灯定制</t>
    <phoneticPr fontId="3" type="noConversion"/>
  </si>
  <si>
    <t>3米</t>
    <phoneticPr fontId="3" type="noConversion"/>
  </si>
  <si>
    <t>霓虹灯定制箭头</t>
    <phoneticPr fontId="3" type="noConversion"/>
  </si>
  <si>
    <t>木质结构，灯带</t>
    <phoneticPr fontId="3" type="noConversion"/>
  </si>
  <si>
    <t>AV控台</t>
    <phoneticPr fontId="3" type="noConversion"/>
  </si>
  <si>
    <t>12米*1.2米H</t>
    <phoneticPr fontId="3" type="noConversion"/>
  </si>
  <si>
    <t>人员（北京）</t>
    <phoneticPr fontId="3" type="noConversion"/>
  </si>
  <si>
    <t>美工</t>
    <phoneticPr fontId="3" type="noConversion"/>
  </si>
  <si>
    <t>Plenary session</t>
    <phoneticPr fontId="3" type="noConversion"/>
  </si>
  <si>
    <t>电工</t>
    <phoneticPr fontId="3" type="noConversion"/>
  </si>
  <si>
    <t>舞美搭建-布展搭建人工20人/天2天（1天组装1天搭建）</t>
    <phoneticPr fontId="3" type="noConversion"/>
  </si>
  <si>
    <t>舞美搭建-唐山布展搭建人工交通 50人城际交通往返2次(唐山到北京往返）</t>
    <phoneticPr fontId="3" type="noConversion"/>
  </si>
  <si>
    <t>搭建物料运输费用</t>
    <phoneticPr fontId="3" type="noConversion"/>
  </si>
  <si>
    <t>舞美搭建-所有物料运输；唐山-北京  9.6米货车2部车/4.2米货车2部车/往返</t>
    <phoneticPr fontId="3" type="noConversion"/>
  </si>
  <si>
    <t>车</t>
    <phoneticPr fontId="3" type="noConversion"/>
  </si>
  <si>
    <t>席位卡（北京）</t>
    <phoneticPr fontId="3" type="noConversion"/>
  </si>
  <si>
    <t>舞台结构（分会*3）</t>
    <phoneticPr fontId="3" type="noConversion"/>
  </si>
  <si>
    <t xml:space="preserve">钢架结构 基础舞台保护板 舞台基础版，面铺双层18厘多层板    包含LED处加固处理， </t>
    <phoneticPr fontId="3" type="noConversion"/>
  </si>
  <si>
    <t>舞台台阶（分会*3）</t>
    <phoneticPr fontId="3" type="noConversion"/>
  </si>
  <si>
    <t>木质结构  主台阶 5米*1米*0.6m两层+两侧 2米*1米*0.6m两层*2</t>
    <phoneticPr fontId="3" type="noConversion"/>
  </si>
  <si>
    <t>舞台饰面（分会*3）</t>
    <phoneticPr fontId="3" type="noConversion"/>
  </si>
  <si>
    <t>16米*6米+16米*0.6米*2</t>
    <phoneticPr fontId="3" type="noConversion"/>
  </si>
  <si>
    <t>背墙主结构（分会*3）</t>
    <phoneticPr fontId="3" type="noConversion"/>
  </si>
  <si>
    <t>4米*4.4米+16米*1米</t>
    <phoneticPr fontId="3" type="noConversion"/>
  </si>
  <si>
    <t>异形钢木结构  高密度挂板 油漆饰面</t>
    <phoneticPr fontId="3" type="noConversion"/>
  </si>
  <si>
    <t>平米</t>
    <phoneticPr fontId="22" type="noConversion"/>
  </si>
  <si>
    <t>左侧灯箱（分会*3）</t>
    <phoneticPr fontId="3" type="noConversion"/>
  </si>
  <si>
    <t>亚克力发光灯箱</t>
    <phoneticPr fontId="3" type="noConversion"/>
  </si>
  <si>
    <t>左侧立体板（分会*3）</t>
    <phoneticPr fontId="3" type="noConversion"/>
  </si>
  <si>
    <t>3米*4.4米</t>
    <phoneticPr fontId="3" type="noConversion"/>
  </si>
  <si>
    <t>立体字（分会*3）</t>
    <phoneticPr fontId="3" type="noConversion"/>
  </si>
  <si>
    <t>个</t>
    <phoneticPr fontId="22" type="noConversion"/>
  </si>
  <si>
    <t>合影创意板</t>
    <rPh sb="0" eb="1">
      <t>he ying</t>
    </rPh>
    <rPh sb="2" eb="3">
      <t>chuang y</t>
    </rPh>
    <rPh sb="4" eb="5">
      <t>ban</t>
    </rPh>
    <phoneticPr fontId="3" type="noConversion"/>
  </si>
  <si>
    <t>搭建</t>
    <phoneticPr fontId="3" type="noConversion"/>
  </si>
  <si>
    <t>条幅</t>
    <rPh sb="0" eb="1">
      <t>tiao fu</t>
    </rPh>
    <phoneticPr fontId="3" type="noConversion"/>
  </si>
  <si>
    <t>条</t>
    <rPh sb="0" eb="1">
      <t>tiao</t>
    </rPh>
    <phoneticPr fontId="3" type="noConversion"/>
  </si>
  <si>
    <t>地毯（佛山）</t>
    <phoneticPr fontId="3" type="noConversion"/>
  </si>
  <si>
    <t>12.2*5.49*0.6mH</t>
    <phoneticPr fontId="3" type="noConversion"/>
  </si>
  <si>
    <t>拉绒地毯（含损耗）</t>
    <phoneticPr fontId="3" type="noConversion"/>
  </si>
  <si>
    <t>背景板（杭州）</t>
    <rPh sb="0" eb="1">
      <t>bei'jign'ban</t>
    </rPh>
    <phoneticPr fontId="3" type="noConversion"/>
  </si>
  <si>
    <t>背板1：6m*3m</t>
    <rPh sb="0" eb="1">
      <t>bei'ban</t>
    </rPh>
    <phoneticPr fontId="3" type="noConversion"/>
  </si>
  <si>
    <t>桁架宝丽布</t>
    <rPh sb="0" eb="1">
      <t>heng'jia</t>
    </rPh>
    <rPh sb="2" eb="3">
      <t>bao'li'b</t>
    </rPh>
    <phoneticPr fontId="3" type="noConversion"/>
  </si>
  <si>
    <t>平米</t>
    <rPh sb="0" eb="1">
      <t>ping'mi</t>
    </rPh>
    <phoneticPr fontId="3" type="noConversion"/>
  </si>
  <si>
    <t>地毯（杭州）</t>
    <rPh sb="0" eb="1">
      <t>di'tan</t>
    </rPh>
    <phoneticPr fontId="3" type="noConversion"/>
  </si>
  <si>
    <t>10m*10m</t>
    <phoneticPr fontId="3" type="noConversion"/>
  </si>
  <si>
    <t>地毯</t>
    <rPh sb="0" eb="1">
      <t>di'tan</t>
    </rPh>
    <phoneticPr fontId="3" type="noConversion"/>
  </si>
  <si>
    <t>拍照道具（杭州）</t>
    <rPh sb="0" eb="1">
      <t>pai'zhao'dao'ju</t>
    </rPh>
    <phoneticPr fontId="3" type="noConversion"/>
  </si>
  <si>
    <t>项</t>
    <rPh sb="0" eb="1">
      <t>xiang</t>
    </rPh>
    <phoneticPr fontId="3" type="noConversion"/>
  </si>
  <si>
    <t>餐厅内部装饰（杭州）</t>
    <rPh sb="0" eb="1">
      <t>can't</t>
    </rPh>
    <rPh sb="2" eb="3">
      <t>nei'bu</t>
    </rPh>
    <rPh sb="4" eb="5">
      <t>zhuang'shi</t>
    </rPh>
    <phoneticPr fontId="3" type="noConversion"/>
  </si>
  <si>
    <t>彩色吊旗</t>
    <rPh sb="0" eb="1">
      <t>cai'se</t>
    </rPh>
    <rPh sb="2" eb="3">
      <t>diao'qi</t>
    </rPh>
    <phoneticPr fontId="3" type="noConversion"/>
  </si>
  <si>
    <t>米</t>
    <phoneticPr fontId="3" type="noConversion"/>
  </si>
  <si>
    <t>桌布</t>
    <rPh sb="0" eb="1">
      <t>zhuo'bu</t>
    </rPh>
    <phoneticPr fontId="3" type="noConversion"/>
  </si>
  <si>
    <t>搭建</t>
    <phoneticPr fontId="3" type="noConversion"/>
  </si>
  <si>
    <t>人员（杭州）</t>
    <phoneticPr fontId="3" type="noConversion"/>
  </si>
  <si>
    <t xml:space="preserve">舞美搭建-布展搭建人工18人/3天（2天搭建1天撤展）
进撤场人工 搭建工人  </t>
    <phoneticPr fontId="3" type="noConversion"/>
  </si>
  <si>
    <t>运输（杭州）</t>
    <rPh sb="0" eb="1">
      <t>yun'shu</t>
    </rPh>
    <phoneticPr fontId="3" type="noConversion"/>
  </si>
  <si>
    <t>搭建物料运输费用</t>
    <phoneticPr fontId="3" type="noConversion"/>
  </si>
  <si>
    <t>舞美搭建：金杯车*2趟</t>
    <rPh sb="5" eb="6">
      <t>jin'bei</t>
    </rPh>
    <rPh sb="7" eb="8">
      <t>che</t>
    </rPh>
    <rPh sb="10" eb="11">
      <t>tang</t>
    </rPh>
    <phoneticPr fontId="3" type="noConversion"/>
  </si>
  <si>
    <t>车</t>
    <phoneticPr fontId="3" type="noConversion"/>
  </si>
  <si>
    <t xml:space="preserve">BARCO  EC-200  EVENT  Controller  </t>
    <phoneticPr fontId="21" type="noConversion"/>
  </si>
  <si>
    <t>视频设备租赁（北京）</t>
    <phoneticPr fontId="3" type="noConversion"/>
  </si>
  <si>
    <t>APPLE , MACBOOK</t>
    <phoneticPr fontId="21" type="noConversion"/>
  </si>
  <si>
    <t>AV设备租赁</t>
    <phoneticPr fontId="3" type="noConversion"/>
  </si>
  <si>
    <t>Layer架</t>
    <phoneticPr fontId="3" type="noConversion"/>
  </si>
  <si>
    <t>Layer架（Layer架16m*6m*4m、7m*4m*4m*2）</t>
    <phoneticPr fontId="3" type="noConversion"/>
  </si>
  <si>
    <t>配电箱(三相,200A)</t>
    <phoneticPr fontId="3" type="noConversion"/>
  </si>
  <si>
    <t xml:space="preserve">Power  Distributor  Cabinet  </t>
    <phoneticPr fontId="3" type="noConversion"/>
  </si>
  <si>
    <t>视频线材</t>
    <phoneticPr fontId="3" type="noConversion"/>
  </si>
  <si>
    <t xml:space="preserve">Video Cable </t>
    <phoneticPr fontId="3" type="noConversion"/>
  </si>
  <si>
    <t>音频设备租赁（北京）</t>
    <phoneticPr fontId="3" type="noConversion"/>
  </si>
  <si>
    <t>LA Audiotechnik  Loudspeaker</t>
    <phoneticPr fontId="3" type="noConversion"/>
  </si>
  <si>
    <t xml:space="preserve">LA Audiotechnik   Subwoofer </t>
    <phoneticPr fontId="3" type="noConversion"/>
  </si>
  <si>
    <t xml:space="preserve"> 全频音箱</t>
    <phoneticPr fontId="3" type="noConversion"/>
  </si>
  <si>
    <t>LA Audiotechnik   Loudspeaker</t>
    <phoneticPr fontId="3" type="noConversion"/>
  </si>
  <si>
    <t xml:space="preserve">LA Audiotechnik Max2 Loudspeaker </t>
    <phoneticPr fontId="3" type="noConversion"/>
  </si>
  <si>
    <t xml:space="preserve">D40 Digital Power Amplifier </t>
    <phoneticPr fontId="3" type="noConversion"/>
  </si>
  <si>
    <t xml:space="preserve">YAMAHA  QL-5  Digital  Mixer(32ch)     Digital  Mixer(32ch)   </t>
    <phoneticPr fontId="3" type="noConversion"/>
  </si>
  <si>
    <t>舒尔UR4D+接收机</t>
    <phoneticPr fontId="3" type="noConversion"/>
  </si>
  <si>
    <t xml:space="preserve">SHURE UR4D+ Dual channel diversity receiver </t>
    <phoneticPr fontId="3" type="noConversion"/>
  </si>
  <si>
    <t xml:space="preserve">SHURE UR2/Beta 58A  Wireless Hand-hold Mic    Wireless Hand-hold Mic  </t>
    <phoneticPr fontId="3" type="noConversion"/>
  </si>
  <si>
    <t xml:space="preserve">SHURE UR1/WBH53 Headworn Microphone </t>
    <phoneticPr fontId="3" type="noConversion"/>
  </si>
  <si>
    <t xml:space="preserve">SHURE  UA845E  UHF  Antenna  Distribution  System   </t>
    <phoneticPr fontId="3" type="noConversion"/>
  </si>
  <si>
    <t xml:space="preserve">PRDUCTION  INTERCOM  MS-200  Master  Station  </t>
    <phoneticPr fontId="3" type="noConversion"/>
  </si>
  <si>
    <t xml:space="preserve">PRDUCTION INTERCOM  Receiver  </t>
    <phoneticPr fontId="3" type="noConversion"/>
  </si>
  <si>
    <t xml:space="preserve">CLEARCOM  Master Station  </t>
    <phoneticPr fontId="3" type="noConversion"/>
  </si>
  <si>
    <t xml:space="preserve">CLEARCOM   Receiver  </t>
    <phoneticPr fontId="3" type="noConversion"/>
  </si>
  <si>
    <t xml:space="preserve">RADIAL Pro48 Active DI Box  </t>
    <phoneticPr fontId="3" type="noConversion"/>
  </si>
  <si>
    <t>MAC笔记本电脑</t>
    <phoneticPr fontId="3" type="noConversion"/>
  </si>
  <si>
    <t>(APPLE , MACBOOK)</t>
    <phoneticPr fontId="3" type="noConversion"/>
  </si>
  <si>
    <t xml:space="preserve">音频线材 </t>
    <phoneticPr fontId="3" type="noConversion"/>
  </si>
  <si>
    <t xml:space="preserve">Audio Cable  </t>
    <phoneticPr fontId="3" type="noConversion"/>
  </si>
  <si>
    <t>灯光设备租赁（北京）</t>
    <phoneticPr fontId="3" type="noConversion"/>
  </si>
  <si>
    <t xml:space="preserve">Moving lights,1500w Spot-Performance </t>
    <phoneticPr fontId="3" type="noConversion"/>
  </si>
  <si>
    <t xml:space="preserve">JOLLY X-15R-Beam </t>
    <phoneticPr fontId="3" type="noConversion"/>
  </si>
  <si>
    <t xml:space="preserve">TERBLY  OVAL  48D  Light  </t>
    <phoneticPr fontId="3" type="noConversion"/>
  </si>
  <si>
    <t>EXPLORER Ovation LED Moving Heads Light</t>
    <phoneticPr fontId="3" type="noConversion"/>
  </si>
  <si>
    <t xml:space="preserve">4  Bulb  Flood  Light  </t>
    <phoneticPr fontId="3" type="noConversion"/>
  </si>
  <si>
    <t xml:space="preserve"> 编程</t>
    <phoneticPr fontId="3" type="noConversion"/>
  </si>
  <si>
    <t>Programming</t>
    <phoneticPr fontId="3" type="noConversion"/>
  </si>
  <si>
    <t xml:space="preserve">Fog Machine </t>
    <phoneticPr fontId="3" type="noConversion"/>
  </si>
  <si>
    <t xml:space="preserve">MA  grandMA2  Light  Console  </t>
    <phoneticPr fontId="3" type="noConversion"/>
  </si>
  <si>
    <t xml:space="preserve">MA grandMA NSP </t>
    <phoneticPr fontId="3" type="noConversion"/>
  </si>
  <si>
    <t>信号放大器</t>
    <phoneticPr fontId="3" type="noConversion"/>
  </si>
  <si>
    <t xml:space="preserve">Lighting DA </t>
    <phoneticPr fontId="3" type="noConversion"/>
  </si>
  <si>
    <t>300mmx300mm</t>
    <phoneticPr fontId="3" type="noConversion"/>
  </si>
  <si>
    <t xml:space="preserve">追光灯     </t>
    <phoneticPr fontId="3" type="noConversion"/>
  </si>
  <si>
    <t xml:space="preserve">AURORA  HMI-2500  Follow Spot </t>
    <phoneticPr fontId="3" type="noConversion"/>
  </si>
  <si>
    <t xml:space="preserve">XIONGYING  HSZ-80B  Manual Hoist  </t>
    <phoneticPr fontId="3" type="noConversion"/>
  </si>
  <si>
    <t xml:space="preserve">灯光线材 </t>
    <phoneticPr fontId="3" type="noConversion"/>
  </si>
  <si>
    <t>Lighting Cable</t>
    <phoneticPr fontId="3" type="noConversion"/>
  </si>
  <si>
    <t>AV（北京）</t>
    <phoneticPr fontId="3" type="noConversion"/>
  </si>
  <si>
    <t>电子工程师</t>
    <phoneticPr fontId="3" type="noConversion"/>
  </si>
  <si>
    <t>3人/天3天</t>
    <phoneticPr fontId="3" type="noConversion"/>
  </si>
  <si>
    <t>音频工程师</t>
    <phoneticPr fontId="3" type="noConversion"/>
  </si>
  <si>
    <t>灯光工程师</t>
    <phoneticPr fontId="3" type="noConversion"/>
  </si>
  <si>
    <t>2人/天3天</t>
    <phoneticPr fontId="3" type="noConversion"/>
  </si>
  <si>
    <t>其它技术人员</t>
    <phoneticPr fontId="3" type="noConversion"/>
  </si>
  <si>
    <t>30人/天4天（3天搭建1天撤展）</t>
    <phoneticPr fontId="3" type="noConversion"/>
  </si>
  <si>
    <t>AV设备租赁</t>
    <phoneticPr fontId="3" type="noConversion"/>
  </si>
  <si>
    <t>AV（北京）</t>
    <phoneticPr fontId="3" type="noConversion"/>
  </si>
  <si>
    <t>视频设备租赁（分会*3）</t>
    <phoneticPr fontId="3" type="noConversion"/>
  </si>
  <si>
    <t>LED大屏幕</t>
    <phoneticPr fontId="3" type="noConversion"/>
  </si>
  <si>
    <t xml:space="preserve"> P3 LED Display LED大屏幕（12mX4.5m） </t>
    <phoneticPr fontId="21" type="noConversion"/>
  </si>
  <si>
    <t>视频设备租赁（分会*3）</t>
    <phoneticPr fontId="3" type="noConversion"/>
  </si>
  <si>
    <t>处理器</t>
    <phoneticPr fontId="3" type="noConversion"/>
  </si>
  <si>
    <t xml:space="preserve">DATATON WATCHOUT Video Processor </t>
    <phoneticPr fontId="21" type="noConversion"/>
  </si>
  <si>
    <t xml:space="preserve">LA Audiotechnik Max2 Loudspeaker </t>
    <phoneticPr fontId="3" type="noConversion"/>
  </si>
  <si>
    <t xml:space="preserve">D40 Digital Power Amplifier </t>
    <phoneticPr fontId="3" type="noConversion"/>
  </si>
  <si>
    <t xml:space="preserve">YAMAHA  QL-5  Digital  Mixer(32ch)     Digital  Mixer(32ch)   </t>
    <phoneticPr fontId="3" type="noConversion"/>
  </si>
  <si>
    <t>舒尔UR4D+接收机</t>
    <phoneticPr fontId="3" type="noConversion"/>
  </si>
  <si>
    <t xml:space="preserve">SHURE UR4D+ Dual channel diversity receiver </t>
    <phoneticPr fontId="3" type="noConversion"/>
  </si>
  <si>
    <t xml:space="preserve">SHURE UR2/Beta 58A  Wireless Hand-hold Mic    Wireless Hand-hold Mic  </t>
    <phoneticPr fontId="3" type="noConversion"/>
  </si>
  <si>
    <t xml:space="preserve">SHURE  UA845E  UHF  Antenna  Distribution  System   </t>
    <phoneticPr fontId="3" type="noConversion"/>
  </si>
  <si>
    <t xml:space="preserve">RADIAL Pro48 Active DI Box  </t>
    <phoneticPr fontId="3" type="noConversion"/>
  </si>
  <si>
    <t>MAC笔记本电脑</t>
    <phoneticPr fontId="3" type="noConversion"/>
  </si>
  <si>
    <t>(APPLE , MACBOOK)</t>
    <phoneticPr fontId="3" type="noConversion"/>
  </si>
  <si>
    <t xml:space="preserve">音频线材 </t>
    <phoneticPr fontId="3" type="noConversion"/>
  </si>
  <si>
    <t xml:space="preserve">Audio Cable  </t>
    <phoneticPr fontId="3" type="noConversion"/>
  </si>
  <si>
    <t>灯光设备租赁（分会*3）</t>
    <phoneticPr fontId="3" type="noConversion"/>
  </si>
  <si>
    <t xml:space="preserve">Moving lights,1500w Spot-Performance </t>
    <phoneticPr fontId="3" type="noConversion"/>
  </si>
  <si>
    <t xml:space="preserve">TERBLY  OVAL  48D  Light  </t>
    <phoneticPr fontId="3" type="noConversion"/>
  </si>
  <si>
    <t xml:space="preserve">MA  grandMA2  Light  Console  </t>
    <phoneticPr fontId="3" type="noConversion"/>
  </si>
  <si>
    <t>300mmx300mm</t>
    <phoneticPr fontId="3" type="noConversion"/>
  </si>
  <si>
    <t xml:space="preserve">XIONGYING  HSZ-80B  Manual Hoist  </t>
    <phoneticPr fontId="3" type="noConversion"/>
  </si>
  <si>
    <t xml:space="preserve">Power  Distributor  Cabinet  </t>
    <phoneticPr fontId="3" type="noConversion"/>
  </si>
  <si>
    <t xml:space="preserve">灯光线材 </t>
    <phoneticPr fontId="3" type="noConversion"/>
  </si>
  <si>
    <t>Lighting Cable</t>
    <phoneticPr fontId="3" type="noConversion"/>
  </si>
  <si>
    <t>电子工程师</t>
    <phoneticPr fontId="3" type="noConversion"/>
  </si>
  <si>
    <t>1人/天3天</t>
    <phoneticPr fontId="3" type="noConversion"/>
  </si>
  <si>
    <t>音频工程师</t>
    <phoneticPr fontId="3" type="noConversion"/>
  </si>
  <si>
    <t>2人/天3天</t>
    <phoneticPr fontId="3" type="noConversion"/>
  </si>
  <si>
    <t>其它技术人员</t>
    <phoneticPr fontId="3" type="noConversion"/>
  </si>
  <si>
    <t>15人/天3天（2天搭建1天撤展）</t>
    <phoneticPr fontId="3" type="noConversion"/>
  </si>
  <si>
    <t>AV设备租赁</t>
    <phoneticPr fontId="3" type="noConversion"/>
  </si>
  <si>
    <t>灯光设备租赁（分会*3）</t>
    <phoneticPr fontId="3" type="noConversion"/>
  </si>
  <si>
    <t>组</t>
    <phoneticPr fontId="3" type="noConversion"/>
  </si>
  <si>
    <t>项</t>
    <phoneticPr fontId="3" type="noConversion"/>
  </si>
  <si>
    <t>支</t>
    <phoneticPr fontId="3" type="noConversion"/>
  </si>
  <si>
    <t>项</t>
    <phoneticPr fontId="3" type="noConversion"/>
  </si>
  <si>
    <t>项</t>
    <phoneticPr fontId="3" type="noConversion"/>
  </si>
  <si>
    <t>米</t>
    <phoneticPr fontId="3" type="noConversion"/>
  </si>
  <si>
    <t>3人/天3天</t>
    <phoneticPr fontId="3" type="noConversion"/>
  </si>
  <si>
    <t>AV设备租赁</t>
    <phoneticPr fontId="3" type="noConversion"/>
  </si>
  <si>
    <t>人员（杭州）</t>
    <phoneticPr fontId="3" type="noConversion"/>
  </si>
  <si>
    <t>电子工程师</t>
    <phoneticPr fontId="3" type="noConversion"/>
  </si>
  <si>
    <t>1人</t>
    <phoneticPr fontId="3" type="noConversion"/>
  </si>
  <si>
    <t>音频工程师</t>
    <phoneticPr fontId="3" type="noConversion"/>
  </si>
  <si>
    <t>灯光工程师</t>
    <phoneticPr fontId="3" type="noConversion"/>
  </si>
  <si>
    <t>设备租赁（成都）</t>
    <phoneticPr fontId="3" type="noConversion"/>
  </si>
  <si>
    <t>设备租赁（成都）</t>
    <phoneticPr fontId="3" type="noConversion"/>
  </si>
  <si>
    <t>全频音箱（无支架）</t>
    <phoneticPr fontId="3" type="noConversion"/>
  </si>
  <si>
    <t>LA Audiotechnik   Loudspeaker</t>
    <phoneticPr fontId="3" type="noConversion"/>
  </si>
  <si>
    <t>支</t>
    <phoneticPr fontId="3" type="noConversion"/>
  </si>
  <si>
    <t>低频音箱（无支架）</t>
    <phoneticPr fontId="3" type="noConversion"/>
  </si>
  <si>
    <t xml:space="preserve">LA Audiotechnik   Subwoofer </t>
    <phoneticPr fontId="3" type="noConversion"/>
  </si>
  <si>
    <t xml:space="preserve">LA Audiotechnik Max2 Loudspeaker </t>
    <phoneticPr fontId="3" type="noConversion"/>
  </si>
  <si>
    <t xml:space="preserve">D40 Digital Power Amplifier </t>
    <phoneticPr fontId="3" type="noConversion"/>
  </si>
  <si>
    <t xml:space="preserve">国内AR(32ch)   </t>
    <phoneticPr fontId="3" type="noConversion"/>
  </si>
  <si>
    <t>AV设备租赁</t>
    <phoneticPr fontId="3" type="noConversion"/>
  </si>
  <si>
    <t>设备租赁（成都）</t>
    <phoneticPr fontId="3" type="noConversion"/>
  </si>
  <si>
    <t xml:space="preserve">SHURE  UA845E  UHF  Antenna  Distribution  System   </t>
    <phoneticPr fontId="3" type="noConversion"/>
  </si>
  <si>
    <t xml:space="preserve">SHURE UR2/Beta 58A  Wireless Hand-hold Mic    Wireless Hand-hold Mic  </t>
    <phoneticPr fontId="3" type="noConversion"/>
  </si>
  <si>
    <t>AV设备租赁</t>
    <phoneticPr fontId="3" type="noConversion"/>
  </si>
  <si>
    <t>设备租赁（成都）</t>
    <phoneticPr fontId="3" type="noConversion"/>
  </si>
  <si>
    <t>CD机</t>
    <phoneticPr fontId="3" type="noConversion"/>
  </si>
  <si>
    <t>台</t>
    <phoneticPr fontId="3" type="noConversion"/>
  </si>
  <si>
    <t>台</t>
    <phoneticPr fontId="3" type="noConversion"/>
  </si>
  <si>
    <t xml:space="preserve">音频线材 </t>
    <phoneticPr fontId="3" type="noConversion"/>
  </si>
  <si>
    <t xml:space="preserve">Audio Cable  </t>
    <phoneticPr fontId="3" type="noConversion"/>
  </si>
  <si>
    <t>项</t>
    <phoneticPr fontId="3" type="noConversion"/>
  </si>
  <si>
    <t>灯光架</t>
    <phoneticPr fontId="3" type="noConversion"/>
  </si>
  <si>
    <t>Truss 400*400 10米长 5米高龙门架 2组</t>
    <phoneticPr fontId="3" type="noConversion"/>
  </si>
  <si>
    <t>组</t>
    <phoneticPr fontId="3" type="noConversion"/>
  </si>
  <si>
    <t xml:space="preserve">TERBLY  OVAL  48D  Light  </t>
    <phoneticPr fontId="3" type="noConversion"/>
  </si>
  <si>
    <t>AV设备租赁</t>
    <phoneticPr fontId="3" type="noConversion"/>
  </si>
  <si>
    <t>设备租赁（成都）</t>
    <phoneticPr fontId="3" type="noConversion"/>
  </si>
  <si>
    <t xml:space="preserve">JOLLY X-15R-Beam </t>
    <phoneticPr fontId="3" type="noConversion"/>
  </si>
  <si>
    <t>LED摇头电脑灯</t>
    <phoneticPr fontId="3" type="noConversion"/>
  </si>
  <si>
    <t>GTD LMZ3019</t>
    <phoneticPr fontId="3" type="noConversion"/>
  </si>
  <si>
    <t>光束灯</t>
    <phoneticPr fontId="3" type="noConversion"/>
  </si>
  <si>
    <t>GTD BEAM 350N BSW</t>
    <phoneticPr fontId="3" type="noConversion"/>
  </si>
  <si>
    <t xml:space="preserve">Moving lights,1500w Spot-Performance </t>
    <phoneticPr fontId="3" type="noConversion"/>
  </si>
  <si>
    <t>灯控台</t>
    <phoneticPr fontId="3" type="noConversion"/>
  </si>
  <si>
    <t>MA2小型</t>
    <phoneticPr fontId="3" type="noConversion"/>
  </si>
  <si>
    <t>配电箱(三相,100A)</t>
    <phoneticPr fontId="3" type="noConversion"/>
  </si>
  <si>
    <t xml:space="preserve">Power  Distributor  Cabinet  </t>
    <phoneticPr fontId="3" type="noConversion"/>
  </si>
  <si>
    <t>信号放大器</t>
    <phoneticPr fontId="3" type="noConversion"/>
  </si>
  <si>
    <t xml:space="preserve">MARTIN RS 485 SPLITTER Signals Amplifier </t>
    <phoneticPr fontId="3" type="noConversion"/>
  </si>
  <si>
    <t>电源及讯号线</t>
    <phoneticPr fontId="3" type="noConversion"/>
  </si>
  <si>
    <t xml:space="preserve">Power and cable signals </t>
    <phoneticPr fontId="3" type="noConversion"/>
  </si>
  <si>
    <t>视频控制台 迈普视通V3</t>
    <phoneticPr fontId="3" type="noConversion"/>
  </si>
  <si>
    <t>小型</t>
    <phoneticPr fontId="3" type="noConversion"/>
  </si>
  <si>
    <t>光纤信号传输器</t>
    <phoneticPr fontId="3" type="noConversion"/>
  </si>
  <si>
    <t xml:space="preserve">EXTOON </t>
    <phoneticPr fontId="3" type="noConversion"/>
  </si>
  <si>
    <t>VGA 液晶 17寸 三星监视器</t>
    <phoneticPr fontId="3" type="noConversion"/>
  </si>
  <si>
    <t>MAC笔记本电脑</t>
    <phoneticPr fontId="3" type="noConversion"/>
  </si>
  <si>
    <t>(APPLE , MACBOOK)</t>
    <phoneticPr fontId="3" type="noConversion"/>
  </si>
  <si>
    <t>笔记本电脑</t>
    <phoneticPr fontId="3" type="noConversion"/>
  </si>
  <si>
    <t>IBM</t>
    <phoneticPr fontId="3" type="noConversion"/>
  </si>
  <si>
    <t>BNC 视频专用线材</t>
    <phoneticPr fontId="3" type="noConversion"/>
  </si>
  <si>
    <t>人员（成都）</t>
    <phoneticPr fontId="3" type="noConversion"/>
  </si>
  <si>
    <t>技术人员劳务费</t>
    <phoneticPr fontId="3" type="noConversion"/>
  </si>
  <si>
    <r>
      <t>6</t>
    </r>
    <r>
      <rPr>
        <sz val="10"/>
        <rFont val="宋体"/>
        <family val="3"/>
        <charset val="134"/>
      </rPr>
      <t xml:space="preserve">人*2天 </t>
    </r>
    <phoneticPr fontId="3" type="noConversion"/>
  </si>
  <si>
    <t>人</t>
    <phoneticPr fontId="3" type="noConversion"/>
  </si>
  <si>
    <t>设备运输 4.2M货车 2车往返</t>
    <phoneticPr fontId="3" type="noConversion"/>
  </si>
  <si>
    <t xml:space="preserve">灯架1车 设备1车 </t>
    <phoneticPr fontId="3" type="noConversion"/>
  </si>
  <si>
    <t>次</t>
    <phoneticPr fontId="3" type="noConversion"/>
  </si>
  <si>
    <t>首座酒店 二次货物转运费</t>
    <phoneticPr fontId="3" type="noConversion"/>
  </si>
  <si>
    <t>设备需要用小车运输到负2层，上货梯到5楼</t>
    <phoneticPr fontId="3" type="noConversion"/>
  </si>
  <si>
    <t>设备租赁（佛山）</t>
    <phoneticPr fontId="3" type="noConversion"/>
  </si>
  <si>
    <t>设备租赁（佛山）</t>
    <phoneticPr fontId="3" type="noConversion"/>
  </si>
  <si>
    <t>主扩音响</t>
    <phoneticPr fontId="3" type="noConversion"/>
  </si>
  <si>
    <t>Zsound LA110</t>
    <phoneticPr fontId="3" type="noConversion"/>
  </si>
  <si>
    <t>只</t>
    <phoneticPr fontId="3" type="noConversion"/>
  </si>
  <si>
    <t>只</t>
    <phoneticPr fontId="3" type="noConversion"/>
  </si>
  <si>
    <t>低音</t>
    <phoneticPr fontId="3" type="noConversion"/>
  </si>
  <si>
    <t>Zsound S118H</t>
    <phoneticPr fontId="3" type="noConversion"/>
  </si>
  <si>
    <t>返送</t>
    <phoneticPr fontId="3" type="noConversion"/>
  </si>
  <si>
    <t>NEXO-PS-15</t>
    <phoneticPr fontId="3" type="noConversion"/>
  </si>
  <si>
    <t>音控台</t>
    <phoneticPr fontId="3" type="noConversion"/>
  </si>
  <si>
    <t>数字M32</t>
    <phoneticPr fontId="3" type="noConversion"/>
  </si>
  <si>
    <t>无线麦克风</t>
    <phoneticPr fontId="3" type="noConversion"/>
  </si>
  <si>
    <t>支</t>
    <phoneticPr fontId="3" type="noConversion"/>
  </si>
  <si>
    <t>对讲机</t>
    <phoneticPr fontId="3" type="noConversion"/>
  </si>
  <si>
    <t>功放</t>
    <phoneticPr fontId="3" type="noConversion"/>
  </si>
  <si>
    <t>套</t>
    <phoneticPr fontId="3" type="noConversion"/>
  </si>
  <si>
    <t>电缆电箱</t>
    <phoneticPr fontId="3" type="noConversion"/>
  </si>
  <si>
    <t>电脑光束灯</t>
    <phoneticPr fontId="3" type="noConversion"/>
  </si>
  <si>
    <t>330W</t>
    <phoneticPr fontId="22" type="noConversion"/>
  </si>
  <si>
    <t>LED变色灯</t>
    <phoneticPr fontId="3" type="noConversion"/>
  </si>
  <si>
    <t>1000W</t>
    <phoneticPr fontId="22" type="noConversion"/>
  </si>
  <si>
    <t>盏</t>
    <phoneticPr fontId="3" type="noConversion"/>
  </si>
  <si>
    <t>AV设备租赁</t>
    <phoneticPr fontId="3" type="noConversion"/>
  </si>
  <si>
    <t>设备租赁（佛山）</t>
    <phoneticPr fontId="3" type="noConversion"/>
  </si>
  <si>
    <t>LED帕灯</t>
    <phoneticPr fontId="3" type="noConversion"/>
  </si>
  <si>
    <t>54W</t>
    <phoneticPr fontId="22" type="noConversion"/>
  </si>
  <si>
    <t>盏</t>
    <phoneticPr fontId="3" type="noConversion"/>
  </si>
  <si>
    <t>两侧龙门架</t>
    <phoneticPr fontId="3" type="noConversion"/>
  </si>
  <si>
    <t>6mL*5mH*2个</t>
  </si>
  <si>
    <t>米</t>
    <phoneticPr fontId="3" type="noConversion"/>
  </si>
  <si>
    <t>追光灯</t>
    <phoneticPr fontId="3" type="noConversion"/>
  </si>
  <si>
    <t>大歌330</t>
  </si>
  <si>
    <t>台</t>
    <phoneticPr fontId="3" type="noConversion"/>
  </si>
  <si>
    <t>灯控台</t>
    <phoneticPr fontId="3" type="noConversion"/>
  </si>
  <si>
    <t>MA2小型</t>
    <phoneticPr fontId="3" type="noConversion"/>
  </si>
  <si>
    <t>项</t>
    <phoneticPr fontId="3" type="noConversion"/>
  </si>
  <si>
    <t>配套设备</t>
    <phoneticPr fontId="3" type="noConversion"/>
  </si>
  <si>
    <t>技术人员劳务费</t>
    <phoneticPr fontId="3" type="noConversion"/>
  </si>
  <si>
    <r>
      <t>5</t>
    </r>
    <r>
      <rPr>
        <sz val="10"/>
        <rFont val="宋体"/>
        <family val="3"/>
        <charset val="134"/>
      </rPr>
      <t xml:space="preserve">人*2天 </t>
    </r>
    <phoneticPr fontId="3" type="noConversion"/>
  </si>
  <si>
    <t>人</t>
    <phoneticPr fontId="3" type="noConversion"/>
  </si>
  <si>
    <t>设备运输 4.2M货车 1车往返</t>
    <phoneticPr fontId="3" type="noConversion"/>
  </si>
  <si>
    <t>次</t>
    <phoneticPr fontId="3" type="noConversion"/>
  </si>
  <si>
    <t>平台直播</t>
    <phoneticPr fontId="3" type="noConversion"/>
  </si>
  <si>
    <t>高清导播台</t>
    <phoneticPr fontId="3" type="noConversion"/>
  </si>
  <si>
    <t>包括高清线 ·高清监视器· 对讲机等</t>
  </si>
  <si>
    <t>北京（2台*2天）
分会（3台*2天）
IM北京（1台*3天）
IM3地分会（3台*1天）</t>
    <phoneticPr fontId="3" type="noConversion"/>
  </si>
  <si>
    <t>台/天</t>
  </si>
  <si>
    <t>网络直播高性能电脑及采集设备</t>
    <phoneticPr fontId="3" type="noConversion"/>
  </si>
  <si>
    <t>Lenovo Thinkpad笔记本，包含视频采集卡和声音采集卡</t>
    <phoneticPr fontId="3" type="noConversion"/>
  </si>
  <si>
    <t>北京（6台*2天）
分会（2台*2天*3场）
IM北京（2台*2天）
IM3地分会（2台*1天*3地）</t>
    <phoneticPr fontId="3" type="noConversion"/>
  </si>
  <si>
    <t>套/天</t>
  </si>
  <si>
    <t>技术支持经理</t>
    <phoneticPr fontId="3" type="noConversion"/>
  </si>
  <si>
    <t>北京（3人*2天）
分会（3人*2天*3场）
IM北京（3人*1天）
IM3地分会（3人*1天*3场）</t>
    <phoneticPr fontId="3" type="noConversion"/>
  </si>
  <si>
    <t>人工/天</t>
    <phoneticPr fontId="3" type="noConversion"/>
  </si>
  <si>
    <t>导播人员</t>
    <phoneticPr fontId="3" type="noConversion"/>
  </si>
  <si>
    <t>北京（1人*2天）</t>
    <phoneticPr fontId="3" type="noConversion"/>
  </si>
  <si>
    <t>分会（1人*2天*3场）
IM北京（1人*1天）
IM分会（1人*1天*3场）</t>
    <phoneticPr fontId="3" type="noConversion"/>
  </si>
  <si>
    <t>视频采集及推流设备</t>
    <phoneticPr fontId="3" type="noConversion"/>
  </si>
  <si>
    <t>北京（1台*2天）
分会（1台*2天*3场）
IM北京（1台*1天）
IM3地分会（1台*1天*3场）</t>
    <phoneticPr fontId="3" type="noConversion"/>
  </si>
  <si>
    <r>
      <rPr>
        <sz val="11"/>
        <color theme="1"/>
        <rFont val="宋体"/>
        <family val="3"/>
        <charset val="134"/>
      </rPr>
      <t>推流师</t>
    </r>
    <r>
      <rPr>
        <sz val="11"/>
        <color rgb="FF000000"/>
        <rFont val="Arial"/>
        <family val="2"/>
      </rPr>
      <t/>
    </r>
    <phoneticPr fontId="3" type="noConversion"/>
  </si>
  <si>
    <t>运输</t>
    <phoneticPr fontId="3" type="noConversion"/>
  </si>
  <si>
    <t>4站</t>
    <phoneticPr fontId="3" type="noConversion"/>
  </si>
  <si>
    <t>次</t>
    <phoneticPr fontId="3" type="noConversion"/>
  </si>
  <si>
    <t>交通</t>
    <phoneticPr fontId="3" type="noConversion"/>
  </si>
  <si>
    <t>佛山5人</t>
    <phoneticPr fontId="3" type="noConversion"/>
  </si>
  <si>
    <t>张</t>
    <phoneticPr fontId="3" type="noConversion"/>
  </si>
  <si>
    <t>成都5人</t>
    <phoneticPr fontId="3" type="noConversion"/>
  </si>
  <si>
    <t>杭州5人</t>
    <phoneticPr fontId="3" type="noConversion"/>
  </si>
  <si>
    <t>住宿</t>
    <phoneticPr fontId="3" type="noConversion"/>
  </si>
  <si>
    <t>间/夜</t>
    <phoneticPr fontId="3" type="noConversion"/>
  </si>
  <si>
    <t>平台直播</t>
    <phoneticPr fontId="3" type="noConversion"/>
  </si>
  <si>
    <t>B.平台直播</t>
    <phoneticPr fontId="3" type="noConversion"/>
  </si>
  <si>
    <t>人</t>
    <phoneticPr fontId="3" type="noConversion"/>
  </si>
  <si>
    <t>运动会合计(未税):</t>
    <phoneticPr fontId="3" type="noConversion"/>
  </si>
  <si>
    <t>平台直播</t>
    <phoneticPr fontId="3" type="noConversion"/>
  </si>
  <si>
    <t>平台直播合计(未税):</t>
    <phoneticPr fontId="3" type="noConversion"/>
  </si>
  <si>
    <t>大会、晚宴、TB*1人*3天</t>
    <phoneticPr fontId="3" type="noConversion"/>
  </si>
  <si>
    <t>摄像师（北京）</t>
    <phoneticPr fontId="3" type="noConversion"/>
  </si>
  <si>
    <t>大会、晚宴、TB*3人*3天</t>
    <phoneticPr fontId="3" type="noConversion"/>
  </si>
  <si>
    <t>资深摄影师（北京）</t>
    <phoneticPr fontId="3" type="noConversion"/>
  </si>
  <si>
    <t>摄影师（北京）</t>
    <phoneticPr fontId="3" type="noConversion"/>
  </si>
  <si>
    <t>摇臂（北京主场）</t>
    <phoneticPr fontId="3" type="noConversion"/>
  </si>
  <si>
    <t>大会、晚宴*1人*1.5天</t>
    <phoneticPr fontId="3" type="noConversion"/>
  </si>
  <si>
    <t>修图师（北京）2人</t>
    <phoneticPr fontId="3" type="noConversion"/>
  </si>
  <si>
    <t>2人*2天</t>
    <phoneticPr fontId="3" type="noConversion"/>
  </si>
  <si>
    <t>人</t>
    <phoneticPr fontId="3" type="noConversion"/>
  </si>
  <si>
    <t>资深摄影师交通费（北京）</t>
    <phoneticPr fontId="3" type="noConversion"/>
  </si>
  <si>
    <t>1人往返 成都-北京</t>
    <phoneticPr fontId="3" type="noConversion"/>
  </si>
  <si>
    <t>资深摄影师住宿、交通、餐饮（北京）</t>
    <phoneticPr fontId="3" type="noConversion"/>
  </si>
  <si>
    <t>1人*3天</t>
    <phoneticPr fontId="3" type="noConversion"/>
  </si>
  <si>
    <t>摄影摄像交通、餐饮（北京）</t>
    <phoneticPr fontId="3" type="noConversion"/>
  </si>
  <si>
    <t>7人*3天</t>
    <phoneticPr fontId="3" type="noConversion"/>
  </si>
  <si>
    <t>大会*1人*2天*3地</t>
    <phoneticPr fontId="3" type="noConversion"/>
  </si>
  <si>
    <t>摄像师*1人（成都\佛山\杭州）</t>
    <phoneticPr fontId="3" type="noConversion"/>
  </si>
  <si>
    <t>大会*2天+晚宴*1天=1人*3天*3地</t>
    <phoneticPr fontId="3" type="noConversion"/>
  </si>
  <si>
    <t>摄影师*1人（成都\佛山\杭州）</t>
    <phoneticPr fontId="3" type="noConversion"/>
  </si>
  <si>
    <t>摄像师*2人（成都\佛山\杭州）</t>
    <phoneticPr fontId="3" type="noConversion"/>
  </si>
  <si>
    <t>TB=2人*1天*3地</t>
    <phoneticPr fontId="3" type="noConversion"/>
  </si>
  <si>
    <t>摄影师*2人（成都\佛山\杭州）</t>
    <phoneticPr fontId="3" type="noConversion"/>
  </si>
  <si>
    <t>交通、餐饮（大会）</t>
    <phoneticPr fontId="3" type="noConversion"/>
  </si>
  <si>
    <t xml:space="preserve">资深摄像*1人（每地每人按200预估）*2天*3地往返 </t>
    <phoneticPr fontId="3" type="noConversion"/>
  </si>
  <si>
    <t>交通、餐饮（晚宴、TB)</t>
    <phoneticPr fontId="3" type="noConversion"/>
  </si>
  <si>
    <t xml:space="preserve">摄像+摄影2人（每地每人按200预估）*4天*3地往返 </t>
    <phoneticPr fontId="3" type="noConversion"/>
  </si>
  <si>
    <t>云摄影（Plenary session &amp; Gala Dinner &amp; Team Building）</t>
    <phoneticPr fontId="3" type="noConversion"/>
  </si>
  <si>
    <t>微信实时上传（每站设备）北京、成都、杭州、佛山</t>
    <phoneticPr fontId="3" type="noConversion"/>
  </si>
  <si>
    <t>修图师（成都\佛山\杭州）每地1人*3地</t>
    <phoneticPr fontId="3" type="noConversion"/>
  </si>
  <si>
    <t>摄影摄像</t>
    <phoneticPr fontId="3" type="noConversion"/>
  </si>
  <si>
    <t>C.运动会</t>
    <phoneticPr fontId="3" type="noConversion"/>
  </si>
  <si>
    <t>D.摄影摄像</t>
    <phoneticPr fontId="3" type="noConversion"/>
  </si>
  <si>
    <t>E.视频</t>
    <phoneticPr fontId="3" type="noConversion"/>
  </si>
  <si>
    <t xml:space="preserve">opening  Video - plenary </t>
    <phoneticPr fontId="3" type="noConversion"/>
  </si>
  <si>
    <t>1天</t>
    <phoneticPr fontId="3" type="noConversion"/>
  </si>
  <si>
    <t>天</t>
    <phoneticPr fontId="3" type="noConversion"/>
  </si>
  <si>
    <t>1天*1人</t>
    <phoneticPr fontId="3" type="noConversion"/>
  </si>
  <si>
    <t>天</t>
    <phoneticPr fontId="3" type="noConversion"/>
  </si>
  <si>
    <t xml:space="preserve">opening  Video - plenary </t>
    <phoneticPr fontId="3" type="noConversion"/>
  </si>
  <si>
    <t>拍摄-制片</t>
    <phoneticPr fontId="24" type="noConversion"/>
  </si>
  <si>
    <t>1天</t>
    <phoneticPr fontId="3" type="noConversion"/>
  </si>
  <si>
    <t>拍摄-灯光师+布景</t>
    <phoneticPr fontId="24" type="noConversion"/>
  </si>
  <si>
    <t>拍摄-化妆师</t>
    <phoneticPr fontId="24" type="noConversion"/>
  </si>
  <si>
    <t>拍摄-艾丽莎 高清摄像机</t>
    <phoneticPr fontId="24" type="noConversion"/>
  </si>
  <si>
    <t>拍摄-艾丽莎 镜头组</t>
    <phoneticPr fontId="24" type="noConversion"/>
  </si>
  <si>
    <t>拍摄-艾丽莎 跟机员</t>
    <phoneticPr fontId="24" type="noConversion"/>
  </si>
  <si>
    <t>拍摄-跟焦员</t>
    <phoneticPr fontId="24" type="noConversion"/>
  </si>
  <si>
    <t>拍摄-轨道 重轨</t>
    <phoneticPr fontId="24" type="noConversion"/>
  </si>
  <si>
    <t>拍摄-灯光器材</t>
    <phoneticPr fontId="24" type="noConversion"/>
  </si>
  <si>
    <t>拍摄-车辆 含司机</t>
    <phoneticPr fontId="24" type="noConversion"/>
  </si>
  <si>
    <t>次</t>
    <phoneticPr fontId="3" type="noConversion"/>
  </si>
  <si>
    <t>后期-包装制作（二维特效动画制作）</t>
    <phoneticPr fontId="24" type="noConversion"/>
  </si>
  <si>
    <t>后期-精剪（根据影片逻辑进行剪辑）</t>
    <phoneticPr fontId="24" type="noConversion"/>
  </si>
  <si>
    <t>后期-后期调色</t>
    <phoneticPr fontId="24" type="noConversion"/>
  </si>
  <si>
    <t>后期-渲染输出</t>
    <phoneticPr fontId="24" type="noConversion"/>
  </si>
  <si>
    <t>AR操作</t>
    <phoneticPr fontId="24" type="noConversion"/>
  </si>
  <si>
    <t>系统安装及维护</t>
    <phoneticPr fontId="3" type="noConversion"/>
  </si>
  <si>
    <t>AR导演/导播</t>
    <phoneticPr fontId="24" type="noConversion"/>
  </si>
  <si>
    <t>摄像师</t>
    <phoneticPr fontId="24" type="noConversion"/>
  </si>
  <si>
    <t>高清摄像机</t>
    <phoneticPr fontId="24" type="noConversion"/>
  </si>
  <si>
    <t>轨道 重轨</t>
    <phoneticPr fontId="24" type="noConversion"/>
  </si>
  <si>
    <t>渲染播出工作站</t>
    <phoneticPr fontId="3" type="noConversion"/>
  </si>
  <si>
    <t>HP Z8工作站，P6000显卡</t>
    <phoneticPr fontId="3" type="noConversion"/>
  </si>
  <si>
    <t>渲染播出工作站</t>
    <phoneticPr fontId="3" type="noConversion"/>
  </si>
  <si>
    <t>UE4引擎兼容UE场景及功能</t>
    <phoneticPr fontId="3" type="noConversion"/>
  </si>
  <si>
    <t>天</t>
    <phoneticPr fontId="3" type="noConversion"/>
  </si>
  <si>
    <t>AR铺垫</t>
    <phoneticPr fontId="3" type="noConversion"/>
  </si>
  <si>
    <t>AR透视图</t>
    <phoneticPr fontId="3" type="noConversion"/>
  </si>
  <si>
    <t>AR特效文字编程</t>
    <phoneticPr fontId="3" type="noConversion"/>
  </si>
  <si>
    <t>AR视效叠加编程</t>
    <phoneticPr fontId="3" type="noConversion"/>
  </si>
  <si>
    <t>特效层</t>
    <phoneticPr fontId="3" type="noConversion"/>
  </si>
  <si>
    <t>AR 合成</t>
    <phoneticPr fontId="3" type="noConversion"/>
  </si>
  <si>
    <t>AR后期调色</t>
    <phoneticPr fontId="3" type="noConversion"/>
  </si>
  <si>
    <t>AR输出</t>
    <phoneticPr fontId="3" type="noConversion"/>
  </si>
  <si>
    <t>AR DOME</t>
    <phoneticPr fontId="3" type="noConversion"/>
  </si>
  <si>
    <t>条</t>
    <phoneticPr fontId="3" type="noConversion"/>
  </si>
  <si>
    <t>大会现场设备</t>
    <phoneticPr fontId="3" type="noConversion"/>
  </si>
  <si>
    <t>AR现场</t>
    <phoneticPr fontId="3" type="noConversion"/>
  </si>
  <si>
    <t>AR设备*2天</t>
    <phoneticPr fontId="3" type="noConversion"/>
  </si>
  <si>
    <t>AR高清镜头组*2天</t>
    <phoneticPr fontId="3" type="noConversion"/>
  </si>
  <si>
    <t>系统安装及维护(后台）</t>
    <phoneticPr fontId="3" type="noConversion"/>
  </si>
  <si>
    <t>大会现场设备</t>
    <phoneticPr fontId="3" type="noConversion"/>
  </si>
  <si>
    <t>切换台</t>
    <phoneticPr fontId="3" type="noConversion"/>
  </si>
  <si>
    <t>Grip Assistant</t>
    <phoneticPr fontId="3" type="noConversion"/>
  </si>
  <si>
    <t>套</t>
    <phoneticPr fontId="24" type="noConversion"/>
  </si>
  <si>
    <t>大会现场设备</t>
    <phoneticPr fontId="3" type="noConversion"/>
  </si>
  <si>
    <t>不间断电源</t>
    <phoneticPr fontId="3" type="noConversion"/>
  </si>
  <si>
    <t>UPS 山特UPS不间断电源</t>
    <phoneticPr fontId="3" type="noConversion"/>
  </si>
  <si>
    <t>套</t>
    <phoneticPr fontId="24" type="noConversion"/>
  </si>
  <si>
    <t>线材</t>
    <phoneticPr fontId="3" type="noConversion"/>
  </si>
  <si>
    <t>网线跳线、视频跳线、音频线缆、视频线缆等线材</t>
    <phoneticPr fontId="3" type="noConversion"/>
  </si>
  <si>
    <t>批</t>
    <phoneticPr fontId="24" type="noConversion"/>
  </si>
  <si>
    <t>设备运输</t>
    <phoneticPr fontId="3" type="noConversion"/>
  </si>
  <si>
    <t>F.其它</t>
    <rPh sb="2" eb="3">
      <t>qi t</t>
    </rPh>
    <phoneticPr fontId="3" type="noConversion"/>
  </si>
  <si>
    <t xml:space="preserve">ending  Video - plenary </t>
    <phoneticPr fontId="3" type="noConversion"/>
  </si>
  <si>
    <t xml:space="preserve">ending  Video - plenary </t>
    <phoneticPr fontId="3" type="noConversion"/>
  </si>
  <si>
    <t>拍摄-高清摄像机</t>
    <phoneticPr fontId="24" type="noConversion"/>
  </si>
  <si>
    <t>录音师+话筒挑杆录音设备</t>
    <phoneticPr fontId="3" type="noConversion"/>
  </si>
  <si>
    <t>黑幕（含布置）</t>
    <phoneticPr fontId="3" type="noConversion"/>
  </si>
  <si>
    <t>套</t>
    <phoneticPr fontId="3" type="noConversion"/>
  </si>
  <si>
    <t>绿幕（含布置）</t>
    <phoneticPr fontId="3" type="noConversion"/>
  </si>
  <si>
    <t>后期-拍摄素材双机导出</t>
    <rPh sb="0" eb="3">
      <t>hou q</t>
    </rPh>
    <phoneticPr fontId="24" type="noConversion"/>
  </si>
  <si>
    <t xml:space="preserve">ending  Video - plenary </t>
    <phoneticPr fontId="3" type="noConversion"/>
  </si>
  <si>
    <t>1天</t>
    <phoneticPr fontId="3" type="noConversion"/>
  </si>
  <si>
    <t>天</t>
    <phoneticPr fontId="3" type="noConversion"/>
  </si>
  <si>
    <t>后期-精剪（根据影片逻辑进行剪辑）</t>
    <phoneticPr fontId="24" type="noConversion"/>
  </si>
  <si>
    <t>医学翻译</t>
    <rPh sb="0" eb="1">
      <t>yi xue</t>
    </rPh>
    <rPh sb="2" eb="3">
      <t>fan yi</t>
    </rPh>
    <phoneticPr fontId="3" type="noConversion"/>
  </si>
  <si>
    <t>现场同传</t>
    <rPh sb="0" eb="1">
      <t>xian c</t>
    </rPh>
    <phoneticPr fontId="3" type="noConversion"/>
  </si>
  <si>
    <t>科技（北京）</t>
    <phoneticPr fontId="3" type="noConversion"/>
  </si>
  <si>
    <t>科技（北京）</t>
    <phoneticPr fontId="3" type="noConversion"/>
  </si>
  <si>
    <t>游戏机设备运输</t>
    <phoneticPr fontId="3" type="noConversion"/>
  </si>
  <si>
    <t>往返</t>
    <phoneticPr fontId="3" type="noConversion"/>
  </si>
  <si>
    <t>采购（北京）</t>
    <phoneticPr fontId="3" type="noConversion"/>
  </si>
  <si>
    <t>DIY互动区</t>
    <phoneticPr fontId="3" type="noConversion"/>
  </si>
  <si>
    <t>DIY，彩色颜料</t>
    <phoneticPr fontId="3" type="noConversion"/>
  </si>
  <si>
    <t>晚宴道具预留费用</t>
    <rPh sb="4" eb="5">
      <t>yu liu</t>
    </rPh>
    <rPh sb="6" eb="7">
      <t>fei y g</t>
    </rPh>
    <phoneticPr fontId="3" type="noConversion"/>
  </si>
  <si>
    <t>游戏机设备（租赁）</t>
    <phoneticPr fontId="3" type="noConversion"/>
  </si>
  <si>
    <t>租赁游戏机（VR设备）VR9D*2台，滑雪*1，射击*1，滑板*1 ，XBOX*1</t>
    <phoneticPr fontId="3" type="noConversion"/>
  </si>
  <si>
    <t>采购（北京）</t>
    <phoneticPr fontId="3" type="noConversion"/>
  </si>
  <si>
    <t>兑换</t>
    <phoneticPr fontId="3" type="noConversion"/>
  </si>
  <si>
    <t>留念薄</t>
    <phoneticPr fontId="3" type="noConversion"/>
  </si>
  <si>
    <t>鼠标垫</t>
    <phoneticPr fontId="3" type="noConversion"/>
  </si>
  <si>
    <t>便签卡片</t>
    <phoneticPr fontId="3" type="noConversion"/>
  </si>
  <si>
    <t>采购费用（杭州）</t>
    <rPh sb="0" eb="1">
      <t>cai'gou</t>
    </rPh>
    <rPh sb="2" eb="3">
      <t>fei'y</t>
    </rPh>
    <phoneticPr fontId="3" type="noConversion"/>
  </si>
  <si>
    <t>其他</t>
    <rPh sb="0" eb="1">
      <t>qi'ta</t>
    </rPh>
    <phoneticPr fontId="3" type="noConversion"/>
  </si>
  <si>
    <t>主持人服装</t>
    <rPh sb="0" eb="1">
      <t>zhu'ch'r</t>
    </rPh>
    <rPh sb="3" eb="4">
      <t>fu'z</t>
    </rPh>
    <phoneticPr fontId="3" type="noConversion"/>
  </si>
  <si>
    <t>化妆师</t>
    <rPh sb="0" eb="1">
      <t>hua'zhuang's</t>
    </rPh>
    <phoneticPr fontId="3" type="noConversion"/>
  </si>
  <si>
    <t>人</t>
    <rPh sb="0" eb="1">
      <t>ren</t>
    </rPh>
    <phoneticPr fontId="3" type="noConversion"/>
  </si>
  <si>
    <t>游戏</t>
    <rPh sb="0" eb="1">
      <t>you'xi</t>
    </rPh>
    <phoneticPr fontId="3" type="noConversion"/>
  </si>
  <si>
    <t>飞镖或套圈、纹身贴纸等</t>
    <rPh sb="0" eb="1">
      <t>feo'b</t>
    </rPh>
    <rPh sb="2" eb="3">
      <t>huo</t>
    </rPh>
    <rPh sb="3" eb="4">
      <t>tao'q</t>
    </rPh>
    <rPh sb="6" eb="7">
      <t>wen'shen</t>
    </rPh>
    <rPh sb="8" eb="9">
      <t>tie'zhi</t>
    </rPh>
    <rPh sb="10" eb="11">
      <t>deng</t>
    </rPh>
    <phoneticPr fontId="3" type="noConversion"/>
  </si>
  <si>
    <t>喝啤酒道具</t>
    <rPh sb="0" eb="1">
      <t>he'pi'jiu</t>
    </rPh>
    <rPh sb="3" eb="4">
      <t>dao'ju</t>
    </rPh>
    <phoneticPr fontId="3" type="noConversion"/>
  </si>
  <si>
    <t>游戏奖品</t>
    <rPh sb="0" eb="1">
      <t>you'xi</t>
    </rPh>
    <rPh sb="2" eb="3">
      <t>jiang'pin</t>
    </rPh>
    <phoneticPr fontId="3" type="noConversion"/>
  </si>
  <si>
    <t>北京瑞辰云顶整合营销策划有限公司</t>
    <phoneticPr fontId="3" type="noConversion"/>
  </si>
  <si>
    <t>Event:</t>
    <phoneticPr fontId="3" type="noConversion"/>
  </si>
  <si>
    <t>Servier 2020-2021 1st Cycle Meeting</t>
    <phoneticPr fontId="3" type="noConversion"/>
  </si>
  <si>
    <t>Activity site</t>
    <phoneticPr fontId="3" type="noConversion"/>
  </si>
  <si>
    <t>Set up</t>
    <phoneticPr fontId="3" type="noConversion"/>
  </si>
  <si>
    <t>2020/9/16-17</t>
    <phoneticPr fontId="3" type="noConversion"/>
  </si>
  <si>
    <t>Event Time</t>
    <phoneticPr fontId="3" type="noConversion"/>
  </si>
  <si>
    <t>2020/9/14-18</t>
    <phoneticPr fontId="3" type="noConversion"/>
  </si>
  <si>
    <t>From</t>
    <phoneticPr fontId="3" type="noConversion"/>
  </si>
  <si>
    <t>赵心洁</t>
    <phoneticPr fontId="3" type="noConversion"/>
  </si>
  <si>
    <t>Tal：</t>
    <phoneticPr fontId="3" type="noConversion"/>
  </si>
  <si>
    <t>A</t>
    <phoneticPr fontId="3" type="noConversion"/>
  </si>
  <si>
    <t>B</t>
    <phoneticPr fontId="3" type="noConversion"/>
  </si>
  <si>
    <t>平台直播</t>
    <phoneticPr fontId="3" type="noConversion"/>
  </si>
  <si>
    <t>C</t>
    <phoneticPr fontId="3" type="noConversion"/>
  </si>
  <si>
    <t>D</t>
    <phoneticPr fontId="3" type="noConversion"/>
  </si>
  <si>
    <t>E</t>
    <phoneticPr fontId="3" type="noConversion"/>
  </si>
  <si>
    <t>视频</t>
    <phoneticPr fontId="3" type="noConversion"/>
  </si>
  <si>
    <t>F</t>
    <phoneticPr fontId="3" type="noConversion"/>
  </si>
  <si>
    <t>其它</t>
    <phoneticPr fontId="3" type="noConversion"/>
  </si>
  <si>
    <t>总计(未税）</t>
    <phoneticPr fontId="3" type="noConversion"/>
  </si>
  <si>
    <t>税点6%</t>
    <phoneticPr fontId="3" type="noConversion"/>
  </si>
  <si>
    <t>摄影师（北京\成都\佛山\杭州）各1人</t>
    <rPh sb="16" eb="17">
      <t>ge</t>
    </rPh>
    <rPh sb="18" eb="19">
      <t>ren</t>
    </rPh>
    <phoneticPr fontId="3" type="noConversion"/>
  </si>
  <si>
    <t>16日，工作时长8小时内</t>
    <rPh sb="2" eb="3">
      <t>ri</t>
    </rPh>
    <rPh sb="4" eb="5">
      <t>gogn zuo</t>
    </rPh>
    <rPh sb="6" eb="7">
      <t>shi chang</t>
    </rPh>
    <rPh sb="9" eb="10">
      <t>xiao shi</t>
    </rPh>
    <rPh sb="11" eb="12">
      <t>nei</t>
    </rPh>
    <phoneticPr fontId="3" type="noConversion"/>
  </si>
  <si>
    <t>修图师（北京\成都\佛山\杭州）各1人</t>
    <phoneticPr fontId="3" type="noConversion"/>
  </si>
  <si>
    <t>17日，工作时长4小时内</t>
    <rPh sb="2" eb="3">
      <t>ri</t>
    </rPh>
    <phoneticPr fontId="3" type="noConversion"/>
  </si>
  <si>
    <t>云摄影（北京、成都、杭州、佛山）</t>
    <phoneticPr fontId="3" type="noConversion"/>
  </si>
  <si>
    <t>微信实时上传</t>
    <phoneticPr fontId="3" type="noConversion"/>
  </si>
  <si>
    <t>IM产品组摄影师</t>
    <rPh sb="2" eb="3">
      <t>chan p zu</t>
    </rPh>
    <rPh sb="5" eb="6">
      <t>she ying shi</t>
    </rPh>
    <phoneticPr fontId="3" type="noConversion"/>
  </si>
  <si>
    <t>IM产品组摄影师合计(未税):</t>
    <phoneticPr fontId="3" type="noConversion"/>
  </si>
  <si>
    <t>视频合计(未税):</t>
    <phoneticPr fontId="3" type="noConversion"/>
  </si>
  <si>
    <t>其它合计(未税):</t>
    <phoneticPr fontId="3" type="noConversion"/>
  </si>
  <si>
    <t>摄影摄像合计(未税):</t>
    <phoneticPr fontId="3" type="noConversion"/>
  </si>
  <si>
    <t>HH产品组摄影师</t>
    <rPh sb="2" eb="3">
      <t>chan p zu</t>
    </rPh>
    <rPh sb="5" eb="6">
      <t>she ying shi</t>
    </rPh>
    <phoneticPr fontId="3" type="noConversion"/>
  </si>
  <si>
    <t>HH产品组摄影师合计(未税):</t>
    <phoneticPr fontId="3" type="noConversion"/>
  </si>
  <si>
    <t>IM产品组摄影师</t>
    <phoneticPr fontId="3" type="noConversion"/>
  </si>
  <si>
    <t>G</t>
    <phoneticPr fontId="3" type="noConversion"/>
  </si>
  <si>
    <t>H</t>
    <phoneticPr fontId="3" type="noConversion"/>
  </si>
  <si>
    <t>G.IM产品组摄影师</t>
    <phoneticPr fontId="3" type="noConversion"/>
  </si>
  <si>
    <t>H.HH产品组摄影师</t>
    <phoneticPr fontId="3" type="noConversion"/>
  </si>
  <si>
    <t>HH产品组摄影师</t>
    <phoneticPr fontId="3" type="noConversion"/>
  </si>
  <si>
    <t>搭建人员住宿费</t>
    <rPh sb="0" eb="1">
      <t>da jian</t>
    </rPh>
    <rPh sb="2" eb="3">
      <t>ren y</t>
    </rPh>
    <rPh sb="4" eb="5">
      <t>zhu su fei</t>
    </rPh>
    <phoneticPr fontId="3" type="noConversion"/>
  </si>
  <si>
    <t xml:space="preserve">舞美搭建-布展搭建人工30人/4天（3天搭建1天撤展）
进撤场人工 搭建工人  </t>
    <phoneticPr fontId="3" type="noConversion"/>
  </si>
  <si>
    <t>15间/3天；10间天1天</t>
    <rPh sb="2" eb="3">
      <t>jian</t>
    </rPh>
    <rPh sb="9" eb="10">
      <t>jian</t>
    </rPh>
    <phoneticPr fontId="3" type="noConversion"/>
  </si>
  <si>
    <t>间</t>
    <rPh sb="0" eb="1">
      <t>jian</t>
    </rPh>
    <phoneticPr fontId="3" type="noConversion"/>
  </si>
  <si>
    <t>运动会</t>
    <phoneticPr fontId="3" type="noConversion"/>
  </si>
  <si>
    <t>拓展培训（杭州）</t>
    <phoneticPr fontId="3" type="noConversion"/>
  </si>
  <si>
    <t>整体策划费</t>
    <phoneticPr fontId="22" type="noConversion"/>
  </si>
  <si>
    <t>运动会</t>
    <phoneticPr fontId="3" type="noConversion"/>
  </si>
  <si>
    <t>Team Building</t>
    <phoneticPr fontId="3" type="noConversion"/>
  </si>
  <si>
    <t>项</t>
    <phoneticPr fontId="3" type="noConversion"/>
  </si>
  <si>
    <t>探索之门</t>
    <phoneticPr fontId="3" type="noConversion"/>
  </si>
  <si>
    <t>木墙</t>
    <phoneticPr fontId="3" type="noConversion"/>
  </si>
  <si>
    <t>面</t>
    <phoneticPr fontId="3" type="noConversion"/>
  </si>
  <si>
    <t>打桩锤</t>
    <phoneticPr fontId="3" type="noConversion"/>
  </si>
  <si>
    <t>把</t>
    <phoneticPr fontId="3" type="noConversion"/>
  </si>
  <si>
    <t>北美红杉</t>
    <phoneticPr fontId="3" type="noConversion"/>
  </si>
  <si>
    <t>小轮胎</t>
    <phoneticPr fontId="3" type="noConversion"/>
  </si>
  <si>
    <t>个</t>
    <phoneticPr fontId="3" type="noConversion"/>
  </si>
  <si>
    <t>大轮胎</t>
    <phoneticPr fontId="3" type="noConversion"/>
  </si>
  <si>
    <t>巨柱传说</t>
    <phoneticPr fontId="3" type="noConversion"/>
  </si>
  <si>
    <t>圆木</t>
    <phoneticPr fontId="3" type="noConversion"/>
  </si>
  <si>
    <t>根</t>
    <phoneticPr fontId="3" type="noConversion"/>
  </si>
  <si>
    <t>防水布</t>
    <phoneticPr fontId="3" type="noConversion"/>
  </si>
  <si>
    <t>平米</t>
    <phoneticPr fontId="3" type="noConversion"/>
  </si>
  <si>
    <t>泰坦之旅</t>
    <phoneticPr fontId="3" type="noConversion"/>
  </si>
  <si>
    <t>地桩网</t>
    <phoneticPr fontId="3" type="noConversion"/>
  </si>
  <si>
    <t>套</t>
    <phoneticPr fontId="3" type="noConversion"/>
  </si>
  <si>
    <t>搬运撒哈拉</t>
    <phoneticPr fontId="3" type="noConversion"/>
  </si>
  <si>
    <t>桶</t>
    <phoneticPr fontId="3" type="noConversion"/>
  </si>
  <si>
    <t>个</t>
    <phoneticPr fontId="3" type="noConversion"/>
  </si>
  <si>
    <t>铁锹</t>
    <phoneticPr fontId="3" type="noConversion"/>
  </si>
  <si>
    <t>把</t>
    <phoneticPr fontId="3" type="noConversion"/>
  </si>
  <si>
    <t>沙子</t>
    <phoneticPr fontId="3" type="noConversion"/>
  </si>
  <si>
    <t>车</t>
    <phoneticPr fontId="3" type="noConversion"/>
  </si>
  <si>
    <t>教练</t>
    <phoneticPr fontId="3" type="noConversion"/>
  </si>
  <si>
    <t>道具摆放，布场1天，执行1天，9人</t>
    <phoneticPr fontId="3" type="noConversion"/>
  </si>
  <si>
    <t>安全员</t>
    <phoneticPr fontId="3" type="noConversion"/>
  </si>
  <si>
    <t>执行1天，6人</t>
    <phoneticPr fontId="3" type="noConversion"/>
  </si>
  <si>
    <t>记分员</t>
    <phoneticPr fontId="3" type="noConversion"/>
  </si>
  <si>
    <t>战舞教练</t>
    <phoneticPr fontId="3" type="noConversion"/>
  </si>
  <si>
    <t>总教练</t>
    <phoneticPr fontId="3" type="noConversion"/>
  </si>
  <si>
    <t>布场1天，执行1天</t>
    <phoneticPr fontId="3" type="noConversion"/>
  </si>
  <si>
    <t>搭建工人</t>
    <phoneticPr fontId="3" type="noConversion"/>
  </si>
  <si>
    <t>2天，每天8人</t>
    <phoneticPr fontId="3" type="noConversion"/>
  </si>
  <si>
    <t>舞台</t>
    <phoneticPr fontId="3" type="noConversion"/>
  </si>
  <si>
    <t>12m*4m钢木结构</t>
    <phoneticPr fontId="3" type="noConversion"/>
  </si>
  <si>
    <t>地毯</t>
    <phoneticPr fontId="3" type="noConversion"/>
  </si>
  <si>
    <t>音响</t>
    <phoneticPr fontId="3" type="noConversion"/>
  </si>
  <si>
    <t>户外音响（4只音响，2只麦克，1组调音台）</t>
    <phoneticPr fontId="3" type="noConversion"/>
  </si>
  <si>
    <t>手套</t>
    <phoneticPr fontId="3" type="noConversion"/>
  </si>
  <si>
    <t>双</t>
    <phoneticPr fontId="3" type="noConversion"/>
  </si>
  <si>
    <t>斯巴达勇士套装</t>
    <phoneticPr fontId="3" type="noConversion"/>
  </si>
  <si>
    <t>油彩</t>
    <phoneticPr fontId="3" type="noConversion"/>
  </si>
  <si>
    <t>分组队服</t>
    <phoneticPr fontId="3" type="noConversion"/>
  </si>
  <si>
    <t>气氛道具</t>
    <phoneticPr fontId="3" type="noConversion"/>
  </si>
  <si>
    <t>教练车</t>
    <phoneticPr fontId="3" type="noConversion"/>
  </si>
  <si>
    <t>往返场地</t>
    <phoneticPr fontId="3" type="noConversion"/>
  </si>
  <si>
    <t>警戒线</t>
    <phoneticPr fontId="3" type="noConversion"/>
  </si>
  <si>
    <t>卷</t>
    <phoneticPr fontId="3" type="noConversion"/>
  </si>
  <si>
    <t>汽笛</t>
    <phoneticPr fontId="3" type="noConversion"/>
  </si>
  <si>
    <t>发令喇叭</t>
    <phoneticPr fontId="3" type="noConversion"/>
  </si>
  <si>
    <t>大声功</t>
    <phoneticPr fontId="3" type="noConversion"/>
  </si>
  <si>
    <t>路锥</t>
    <phoneticPr fontId="3" type="noConversion"/>
  </si>
  <si>
    <t>恢复场地原貌</t>
    <phoneticPr fontId="22" type="noConversion"/>
  </si>
  <si>
    <t>前期勘察场地</t>
    <phoneticPr fontId="22" type="noConversion"/>
  </si>
  <si>
    <t>运输</t>
    <phoneticPr fontId="22" type="noConversion"/>
  </si>
  <si>
    <t>补给站</t>
    <phoneticPr fontId="3" type="noConversion"/>
  </si>
  <si>
    <t>姜糖水</t>
    <phoneticPr fontId="3" type="noConversion"/>
  </si>
  <si>
    <t>气氛道具；服装道具（荧光棒、头戴、面具、领带、眼镜）</t>
    <rPh sb="0" eb="1">
      <t>qi fen</t>
    </rPh>
    <rPh sb="2" eb="3">
      <t>dao ju</t>
    </rPh>
    <rPh sb="10" eb="11">
      <t>ying guang bang</t>
    </rPh>
    <rPh sb="14" eb="15">
      <t>tou dai</t>
    </rPh>
    <rPh sb="17" eb="18">
      <t>mian ju</t>
    </rPh>
    <rPh sb="20" eb="21">
      <t>ling dai</t>
    </rPh>
    <rPh sb="23" eb="24">
      <t>yan jing</t>
    </rPh>
    <phoneticPr fontId="3" type="noConversion"/>
  </si>
  <si>
    <t>结算含税总计</t>
    <rPh sb="0" eb="1">
      <t>jie s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</si>
</sst>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-* #,##0.00_-;\-* #,##0.00_-;_-* &quot;-&quot;??_-;_-@_-"/>
    <numFmt numFmtId="177" formatCode="_ * #,##0.00_ ;_ * \-#,##0.00_ ;_ * &quot;-&quot;??_ ;_ @_ "/>
    <numFmt numFmtId="178" formatCode="_ \¥* #,##0.00_ ;_ \¥* \-#,##0.00_ ;_ \¥* &quot;-&quot;??_ ;_ @_ "/>
    <numFmt numFmtId="179" formatCode="_-* #,##0.00\ &quot;F&quot;_-;\-* #,##0.00\ &quot;F&quot;_-;_-* &quot;-&quot;??\ &quot;F&quot;_-;_-@_-"/>
    <numFmt numFmtId="180" formatCode="_-* #,##0.00\ [$€-1]_-;\-* #,##0.00\ [$€-1]_-;_-* &quot;-&quot;??\ [$€-1]_-"/>
    <numFmt numFmtId="181" formatCode="0.00_);[Red]\(0.00\)"/>
  </numFmts>
  <fonts count="34" x14ac:knownFonts="1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2"/>
      <name val="Times New Roman"/>
      <family val="1"/>
    </font>
    <font>
      <sz val="10"/>
      <name val="Geneva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  <family val="2"/>
    </font>
    <font>
      <u/>
      <sz val="11"/>
      <color theme="11"/>
      <name val="DengXian"/>
      <family val="3"/>
      <charset val="134"/>
      <scheme val="minor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sz val="9"/>
      <name val="Verdana"/>
      <family val="2"/>
    </font>
    <font>
      <sz val="9"/>
      <name val="宋体"/>
      <family val="3"/>
      <charset val="134"/>
    </font>
    <font>
      <sz val="11"/>
      <color theme="0"/>
      <name val="微软雅黑"/>
      <family val="3"/>
      <charset val="134"/>
    </font>
    <font>
      <sz val="9"/>
      <name val="DengXian"/>
      <family val="3"/>
      <charset val="134"/>
    </font>
    <font>
      <sz val="7"/>
      <name val="微软雅黑 Light"/>
      <family val="2"/>
      <charset val="134"/>
    </font>
    <font>
      <sz val="14"/>
      <name val="微软雅黑 Light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Arial"/>
      <family val="2"/>
    </font>
    <font>
      <b/>
      <sz val="11"/>
      <color theme="0"/>
      <name val="微软雅黑"/>
      <family val="3"/>
      <charset val="134"/>
    </font>
    <font>
      <sz val="11"/>
      <color theme="0"/>
      <name val="DengXian"/>
      <family val="3"/>
      <charset val="134"/>
      <scheme val="minor"/>
    </font>
    <font>
      <b/>
      <sz val="14"/>
      <color rgb="FFFF0000"/>
      <name val="微软雅黑"/>
      <family val="3"/>
      <charset val="134"/>
    </font>
    <font>
      <sz val="14"/>
      <color rgb="FFFF0000"/>
      <name val="微软雅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735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180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6" fillId="0" borderId="0">
      <alignment vertical="center"/>
    </xf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8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top" wrapText="1"/>
    </xf>
    <xf numFmtId="177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0"/>
    <xf numFmtId="0" fontId="5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wrapText="1"/>
    </xf>
    <xf numFmtId="0" fontId="17" fillId="3" borderId="2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0" borderId="0" xfId="0" applyFont="1" applyProtection="1">
      <protection locked="0"/>
    </xf>
    <xf numFmtId="0" fontId="17" fillId="0" borderId="0" xfId="0" applyFont="1" applyProtection="1"/>
    <xf numFmtId="0" fontId="17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/>
    <xf numFmtId="0" fontId="18" fillId="0" borderId="0" xfId="0" applyFont="1" applyProtection="1"/>
    <xf numFmtId="0" fontId="14" fillId="2" borderId="1" xfId="0" applyFont="1" applyFill="1" applyBorder="1" applyAlignment="1">
      <alignment horizontal="left" vertical="center"/>
    </xf>
    <xf numFmtId="181" fontId="17" fillId="0" borderId="0" xfId="0" applyNumberFormat="1" applyFont="1" applyProtection="1">
      <protection locked="0"/>
    </xf>
    <xf numFmtId="177" fontId="17" fillId="0" borderId="0" xfId="0" applyNumberFormat="1" applyFont="1" applyProtection="1">
      <protection locked="0"/>
    </xf>
    <xf numFmtId="0" fontId="0" fillId="0" borderId="0" xfId="0" pivotButton="1"/>
    <xf numFmtId="177" fontId="0" fillId="0" borderId="0" xfId="0" applyNumberFormat="1"/>
    <xf numFmtId="0" fontId="20" fillId="0" borderId="0" xfId="0" applyFont="1" applyAlignment="1">
      <alignment wrapText="1"/>
    </xf>
    <xf numFmtId="181" fontId="16" fillId="3" borderId="1" xfId="0" applyNumberFormat="1" applyFont="1" applyFill="1" applyBorder="1" applyAlignment="1" applyProtection="1">
      <alignment horizontal="center" wrapText="1"/>
    </xf>
    <xf numFmtId="181" fontId="14" fillId="3" borderId="1" xfId="0" applyNumberFormat="1" applyFont="1" applyFill="1" applyBorder="1" applyAlignment="1" applyProtection="1">
      <alignment horizontal="center" wrapText="1"/>
    </xf>
    <xf numFmtId="181" fontId="16" fillId="0" borderId="1" xfId="75" applyNumberFormat="1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right" wrapText="1"/>
    </xf>
    <xf numFmtId="0" fontId="14" fillId="0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/>
    </xf>
    <xf numFmtId="176" fontId="17" fillId="0" borderId="0" xfId="0" applyNumberFormat="1" applyFont="1" applyProtection="1">
      <protection locked="0"/>
    </xf>
    <xf numFmtId="0" fontId="17" fillId="0" borderId="1" xfId="0" applyFont="1" applyFill="1" applyBorder="1" applyAlignment="1">
      <alignment horizontal="left" vertical="center"/>
    </xf>
    <xf numFmtId="1" fontId="17" fillId="0" borderId="7" xfId="64" applyNumberFormat="1" applyFont="1" applyFill="1" applyBorder="1" applyAlignment="1" applyProtection="1">
      <alignment horizontal="left" vertical="center" wrapText="1"/>
    </xf>
    <xf numFmtId="0" fontId="17" fillId="0" borderId="1" xfId="1040" applyFont="1" applyFill="1" applyBorder="1" applyAlignment="1">
      <alignment horizontal="left" vertical="center"/>
    </xf>
    <xf numFmtId="49" fontId="18" fillId="0" borderId="11" xfId="0" applyNumberFormat="1" applyFont="1" applyFill="1" applyBorder="1" applyAlignment="1">
      <alignment horizontal="left" vertical="center" wrapText="1"/>
    </xf>
    <xf numFmtId="0" fontId="17" fillId="0" borderId="1" xfId="1040" applyFont="1" applyFill="1" applyBorder="1" applyAlignment="1">
      <alignment horizontal="left" vertical="center" wrapText="1"/>
    </xf>
    <xf numFmtId="49" fontId="18" fillId="0" borderId="11" xfId="0" applyNumberFormat="1" applyFont="1" applyFill="1" applyBorder="1" applyAlignment="1">
      <alignment horizontal="left" vertical="center"/>
    </xf>
    <xf numFmtId="1" fontId="17" fillId="0" borderId="1" xfId="64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 applyProtection="1">
      <alignment horizontal="left" vertical="center" wrapText="1"/>
    </xf>
    <xf numFmtId="1" fontId="17" fillId="0" borderId="3" xfId="64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7" xfId="0" applyFont="1" applyFill="1" applyBorder="1" applyAlignment="1" applyProtection="1">
      <alignment horizontal="left" vertical="center" wrapText="1"/>
    </xf>
    <xf numFmtId="1" fontId="17" fillId="0" borderId="12" xfId="64" applyNumberFormat="1" applyFont="1" applyFill="1" applyBorder="1" applyAlignment="1" applyProtection="1">
      <alignment horizontal="left" vertical="center" wrapText="1"/>
    </xf>
    <xf numFmtId="0" fontId="17" fillId="0" borderId="7" xfId="0" applyFont="1" applyFill="1" applyBorder="1" applyAlignment="1" applyProtection="1">
      <alignment horizontal="left" vertical="center"/>
      <protection locked="0"/>
    </xf>
    <xf numFmtId="176" fontId="17" fillId="0" borderId="1" xfId="1734" applyNumberFormat="1" applyFont="1" applyFill="1" applyBorder="1" applyAlignment="1" applyProtection="1">
      <alignment horizontal="justify" vertical="center" wrapText="1"/>
    </xf>
    <xf numFmtId="1" fontId="17" fillId="0" borderId="2" xfId="64" applyNumberFormat="1" applyFont="1" applyFill="1" applyBorder="1" applyAlignment="1" applyProtection="1">
      <alignment horizontal="left" vertical="center" wrapText="1"/>
    </xf>
    <xf numFmtId="1" fontId="17" fillId="0" borderId="5" xfId="64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/>
    </xf>
    <xf numFmtId="181" fontId="17" fillId="0" borderId="5" xfId="1274" applyNumberFormat="1" applyFont="1" applyFill="1" applyBorder="1" applyAlignment="1" applyProtection="1">
      <alignment horizontal="left" vertical="center"/>
    </xf>
    <xf numFmtId="0" fontId="17" fillId="0" borderId="7" xfId="0" applyFont="1" applyFill="1" applyBorder="1" applyAlignment="1" applyProtection="1">
      <alignment horizontal="left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25" fillId="3" borderId="1" xfId="1274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5" fillId="3" borderId="1" xfId="1274" applyNumberFormat="1" applyFont="1" applyFill="1" applyBorder="1" applyAlignment="1" applyProtection="1">
      <alignment vertical="center" wrapText="1"/>
      <protection locked="0"/>
    </xf>
    <xf numFmtId="0" fontId="17" fillId="2" borderId="4" xfId="0" applyFont="1" applyFill="1" applyBorder="1" applyAlignment="1">
      <alignment wrapText="1"/>
    </xf>
    <xf numFmtId="0" fontId="26" fillId="3" borderId="1" xfId="1274" applyNumberFormat="1" applyFont="1" applyFill="1" applyBorder="1" applyAlignment="1">
      <alignment horizontal="center" vertical="center" wrapText="1"/>
    </xf>
    <xf numFmtId="0" fontId="26" fillId="3" borderId="5" xfId="1274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181" fontId="17" fillId="0" borderId="0" xfId="0" applyNumberFormat="1" applyFont="1" applyProtection="1"/>
    <xf numFmtId="0" fontId="16" fillId="0" borderId="1" xfId="75" applyFont="1" applyFill="1" applyBorder="1" applyAlignment="1" applyProtection="1">
      <alignment horizontal="right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7" fillId="0" borderId="0" xfId="1040" applyFont="1" applyFill="1" applyBorder="1" applyAlignment="1">
      <alignment horizontal="left" vertical="center" wrapText="1"/>
    </xf>
    <xf numFmtId="0" fontId="17" fillId="0" borderId="13" xfId="1040" applyFont="1" applyFill="1" applyBorder="1" applyAlignment="1">
      <alignment horizontal="left" vertical="center" wrapText="1"/>
    </xf>
    <xf numFmtId="1" fontId="17" fillId="0" borderId="4" xfId="64" applyNumberFormat="1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6" xfId="0" applyFont="1" applyFill="1" applyBorder="1" applyAlignment="1" applyProtection="1">
      <alignment horizontal="left" vertical="center" wrapText="1"/>
    </xf>
    <xf numFmtId="177" fontId="17" fillId="0" borderId="1" xfId="10" applyFont="1" applyFill="1" applyBorder="1" applyAlignment="1" applyProtection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0" fillId="0" borderId="0" xfId="0" applyFill="1"/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" fontId="17" fillId="0" borderId="8" xfId="64" applyNumberFormat="1" applyFont="1" applyFill="1" applyBorder="1" applyAlignment="1" applyProtection="1">
      <alignment horizontal="left" vertical="center" wrapText="1"/>
    </xf>
    <xf numFmtId="0" fontId="17" fillId="0" borderId="1" xfId="1040" applyFont="1" applyFill="1" applyBorder="1" applyAlignment="1">
      <alignment horizontal="left" vertical="center" wrapText="1" shrinkToFit="1"/>
    </xf>
    <xf numFmtId="177" fontId="17" fillId="0" borderId="2" xfId="10" applyFont="1" applyFill="1" applyBorder="1" applyAlignment="1" applyProtection="1">
      <alignment horizontal="left" vertical="center" wrapText="1"/>
    </xf>
    <xf numFmtId="177" fontId="17" fillId="0" borderId="4" xfId="10" applyFont="1" applyFill="1" applyBorder="1" applyAlignment="1" applyProtection="1">
      <alignment horizontal="left" vertical="center" wrapText="1"/>
    </xf>
    <xf numFmtId="1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1274" applyNumberFormat="1" applyFont="1" applyFill="1" applyBorder="1" applyAlignment="1">
      <alignment vertical="center" wrapText="1"/>
    </xf>
    <xf numFmtId="181" fontId="14" fillId="0" borderId="1" xfId="0" applyNumberFormat="1" applyFont="1" applyFill="1" applyBorder="1" applyAlignment="1" applyProtection="1">
      <alignment horizontal="center" vertical="center"/>
      <protection locked="0"/>
    </xf>
    <xf numFmtId="181" fontId="16" fillId="0" borderId="1" xfId="0" applyNumberFormat="1" applyFont="1" applyFill="1" applyBorder="1" applyAlignment="1" applyProtection="1">
      <alignment horizontal="center" vertical="center" wrapText="1"/>
    </xf>
    <xf numFmtId="181" fontId="17" fillId="0" borderId="1" xfId="0" applyNumberFormat="1" applyFont="1" applyFill="1" applyBorder="1" applyAlignment="1" applyProtection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 applyProtection="1">
      <alignment horizontal="center" vertical="center"/>
      <protection locked="0"/>
    </xf>
    <xf numFmtId="181" fontId="17" fillId="0" borderId="7" xfId="0" applyNumberFormat="1" applyFont="1" applyFill="1" applyBorder="1" applyAlignment="1" applyProtection="1">
      <alignment horizontal="center" vertical="center"/>
      <protection locked="0"/>
    </xf>
    <xf numFmtId="181" fontId="0" fillId="0" borderId="0" xfId="0" applyNumberFormat="1" applyFill="1" applyAlignment="1">
      <alignment horizontal="center"/>
    </xf>
    <xf numFmtId="181" fontId="30" fillId="5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17" fillId="0" borderId="2" xfId="0" applyFont="1" applyFill="1" applyBorder="1" applyAlignment="1" applyProtection="1">
      <alignment horizontal="left" vertical="center"/>
      <protection locked="0"/>
    </xf>
    <xf numFmtId="181" fontId="23" fillId="5" borderId="1" xfId="0" applyNumberFormat="1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1" fontId="17" fillId="0" borderId="1" xfId="1274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181" fontId="32" fillId="0" borderId="1" xfId="75" applyNumberFormat="1" applyFont="1" applyFill="1" applyBorder="1" applyAlignment="1" applyProtection="1">
      <alignment horizontal="center" wrapText="1"/>
    </xf>
    <xf numFmtId="0" fontId="33" fillId="0" borderId="0" xfId="0" applyFont="1" applyProtection="1">
      <protection locked="0"/>
    </xf>
    <xf numFmtId="0" fontId="32" fillId="0" borderId="1" xfId="75" applyFont="1" applyFill="1" applyBorder="1" applyAlignment="1" applyProtection="1">
      <alignment horizontal="right" wrapText="1"/>
    </xf>
    <xf numFmtId="0" fontId="14" fillId="3" borderId="2" xfId="0" applyFont="1" applyFill="1" applyBorder="1" applyAlignment="1" applyProtection="1">
      <alignment horizontal="center" wrapText="1"/>
    </xf>
    <xf numFmtId="0" fontId="14" fillId="3" borderId="5" xfId="0" applyFont="1" applyFill="1" applyBorder="1" applyAlignment="1" applyProtection="1">
      <alignment horizontal="center" wrapText="1"/>
    </xf>
    <xf numFmtId="0" fontId="14" fillId="3" borderId="1" xfId="0" applyFont="1" applyFill="1" applyBorder="1" applyAlignment="1" applyProtection="1">
      <alignment horizontal="center" wrapText="1"/>
    </xf>
    <xf numFmtId="0" fontId="19" fillId="0" borderId="0" xfId="0" applyFont="1" applyAlignment="1" applyProtection="1">
      <alignment horizontal="left"/>
    </xf>
    <xf numFmtId="0" fontId="16" fillId="4" borderId="1" xfId="0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wrapText="1"/>
      <protection locked="0"/>
    </xf>
    <xf numFmtId="31" fontId="17" fillId="0" borderId="3" xfId="0" applyNumberFormat="1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30" fillId="5" borderId="2" xfId="0" applyFont="1" applyFill="1" applyBorder="1" applyAlignment="1" applyProtection="1">
      <alignment horizontal="right" vertical="center"/>
      <protection locked="0"/>
    </xf>
    <xf numFmtId="0" fontId="30" fillId="5" borderId="3" xfId="0" applyFont="1" applyFill="1" applyBorder="1" applyAlignment="1" applyProtection="1">
      <alignment horizontal="right" vertical="center"/>
      <protection locked="0"/>
    </xf>
    <xf numFmtId="0" fontId="30" fillId="5" borderId="5" xfId="0" applyFont="1" applyFill="1" applyBorder="1" applyAlignment="1" applyProtection="1">
      <alignment horizontal="right" vertical="center"/>
      <protection locked="0"/>
    </xf>
    <xf numFmtId="0" fontId="17" fillId="0" borderId="7" xfId="0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23" fillId="5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</cellXfs>
  <cellStyles count="1735">
    <cellStyle name="_ET_STYLE_NoName_00_" xfId="55"/>
    <cellStyle name="_ET_STYLE_NoName_00_ 2" xfId="1710"/>
    <cellStyle name="0,0_x000a__x000a_NA_x000a__x000a_" xfId="67"/>
    <cellStyle name="0,0_x000d__x000d_NA_x000d__x000d_" xfId="1711"/>
    <cellStyle name="Currency 2" xfId="69"/>
    <cellStyle name="Currency 3" xfId="70"/>
    <cellStyle name="Euro" xfId="17"/>
    <cellStyle name="Hyperlink 2" xfId="46"/>
    <cellStyle name="Monétaire 2" xfId="74"/>
    <cellStyle name="Normal 2" xfId="64"/>
    <cellStyle name="Normal 2 2" xfId="58"/>
    <cellStyle name="Normal 2 2 2" xfId="76"/>
    <cellStyle name="Normal 2 2 2 2" xfId="61"/>
    <cellStyle name="Normal 2 2 3" xfId="57"/>
    <cellStyle name="Normal 2 3" xfId="77"/>
    <cellStyle name="Normal 2 3 2" xfId="59"/>
    <cellStyle name="Normal 2 4" xfId="83"/>
    <cellStyle name="Normal 3" xfId="66"/>
    <cellStyle name="Normal 4" xfId="85"/>
    <cellStyle name="Normal 5" xfId="86"/>
    <cellStyle name="Percent 2" xfId="88"/>
    <cellStyle name="Percent 3" xfId="90"/>
    <cellStyle name="常规" xfId="0" builtinId="0"/>
    <cellStyle name="常规 10" xfId="91"/>
    <cellStyle name="常规 10 2" xfId="93"/>
    <cellStyle name="常规 10 2 2" xfId="95"/>
    <cellStyle name="常规 10 2 2 2" xfId="98"/>
    <cellStyle name="常规 10 2 3" xfId="101"/>
    <cellStyle name="常规 10 3" xfId="104"/>
    <cellStyle name="常规 10 3 2" xfId="108"/>
    <cellStyle name="常规 10 4" xfId="109"/>
    <cellStyle name="常规 11" xfId="110"/>
    <cellStyle name="常规 11 2" xfId="113"/>
    <cellStyle name="常规 11 2 2" xfId="115"/>
    <cellStyle name="常规 11 3" xfId="117"/>
    <cellStyle name="常规 12" xfId="121"/>
    <cellStyle name="常规 12 2" xfId="123"/>
    <cellStyle name="常规 12 2 2" xfId="19"/>
    <cellStyle name="常规 12 2 2 2" xfId="125"/>
    <cellStyle name="常规 12 2 2 2 2" xfId="27"/>
    <cellStyle name="常规 12 2 2 2 2 2" xfId="29"/>
    <cellStyle name="常规 12 2 2 2 2 2 2" xfId="127"/>
    <cellStyle name="常规 12 2 2 2 2 2 2 2" xfId="129"/>
    <cellStyle name="常规 12 2 2 2 2 2 2 2 2" xfId="130"/>
    <cellStyle name="常规 12 2 2 2 2 2 2 3" xfId="133"/>
    <cellStyle name="常规 12 2 2 2 2 2 3" xfId="135"/>
    <cellStyle name="常规 12 2 2 2 2 2 3 2" xfId="111"/>
    <cellStyle name="常规 12 2 2 2 2 2 4" xfId="137"/>
    <cellStyle name="常规 12 2 2 2 2 3" xfId="30"/>
    <cellStyle name="常规 12 2 2 2 2 3 2" xfId="140"/>
    <cellStyle name="常规 12 2 2 2 2 3 2 2" xfId="142"/>
    <cellStyle name="常规 12 2 2 2 2 3 3" xfId="144"/>
    <cellStyle name="常规 12 2 2 2 2 4" xfId="21"/>
    <cellStyle name="常规 12 2 2 2 2 4 2" xfId="146"/>
    <cellStyle name="常规 12 2 2 2 2 5" xfId="148"/>
    <cellStyle name="常规 12 2 2 2 3" xfId="150"/>
    <cellStyle name="常规 12 2 2 2 3 2" xfId="151"/>
    <cellStyle name="常规 12 2 2 2 3 2 2" xfId="153"/>
    <cellStyle name="常规 12 2 2 2 3 2 2 2" xfId="155"/>
    <cellStyle name="常规 12 2 2 2 3 2 3" xfId="126"/>
    <cellStyle name="常规 12 2 2 2 3 3" xfId="156"/>
    <cellStyle name="常规 12 2 2 2 3 3 2" xfId="158"/>
    <cellStyle name="常规 12 2 2 2 3 4" xfId="160"/>
    <cellStyle name="常规 12 2 2 2 4" xfId="161"/>
    <cellStyle name="常规 12 2 2 2 4 2" xfId="162"/>
    <cellStyle name="常规 12 2 2 2 4 2 2" xfId="164"/>
    <cellStyle name="常规 12 2 2 2 4 3" xfId="165"/>
    <cellStyle name="常规 12 2 2 2 5" xfId="167"/>
    <cellStyle name="常规 12 2 2 2 5 2" xfId="168"/>
    <cellStyle name="常规 12 2 2 2 6" xfId="169"/>
    <cellStyle name="常规 12 2 2 3" xfId="18"/>
    <cellStyle name="常规 12 2 2 3 2" xfId="170"/>
    <cellStyle name="常规 12 2 2 3 2 2" xfId="171"/>
    <cellStyle name="常规 12 2 2 3 2 2 2" xfId="172"/>
    <cellStyle name="常规 12 2 2 3 2 2 2 2" xfId="173"/>
    <cellStyle name="常规 12 2 2 3 2 2 3" xfId="174"/>
    <cellStyle name="常规 12 2 2 3 2 3" xfId="38"/>
    <cellStyle name="常规 12 2 2 3 2 3 2" xfId="175"/>
    <cellStyle name="常规 12 2 2 3 2 4" xfId="177"/>
    <cellStyle name="常规 12 2 2 3 3" xfId="178"/>
    <cellStyle name="常规 12 2 2 3 3 2" xfId="179"/>
    <cellStyle name="常规 12 2 2 3 3 2 2" xfId="31"/>
    <cellStyle name="常规 12 2 2 3 3 3" xfId="181"/>
    <cellStyle name="常规 12 2 2 3 4" xfId="182"/>
    <cellStyle name="常规 12 2 2 3 4 2" xfId="183"/>
    <cellStyle name="常规 12 2 2 3 5" xfId="25"/>
    <cellStyle name="常规 12 2 2 4" xfId="184"/>
    <cellStyle name="常规 12 2 2 4 2" xfId="185"/>
    <cellStyle name="常规 12 2 2 4 2 2" xfId="188"/>
    <cellStyle name="常规 12 2 2 4 3" xfId="11"/>
    <cellStyle name="常规 12 2 2 5" xfId="190"/>
    <cellStyle name="常规 12 2 2 5 2" xfId="42"/>
    <cellStyle name="常规 12 2 2 6" xfId="192"/>
    <cellStyle name="常规 12 2 3" xfId="12"/>
    <cellStyle name="常规 12 2 3 2" xfId="193"/>
    <cellStyle name="常规 12 2 3 2 2" xfId="194"/>
    <cellStyle name="常规 12 2 3 2 2 2" xfId="196"/>
    <cellStyle name="常规 12 2 3 2 2 2 2" xfId="197"/>
    <cellStyle name="常规 12 2 3 2 2 2 2 2" xfId="199"/>
    <cellStyle name="常规 12 2 3 2 2 2 3" xfId="202"/>
    <cellStyle name="常规 12 2 3 2 2 3" xfId="203"/>
    <cellStyle name="常规 12 2 3 2 2 3 2" xfId="33"/>
    <cellStyle name="常规 12 2 3 2 2 4" xfId="204"/>
    <cellStyle name="常规 12 2 3 2 3" xfId="63"/>
    <cellStyle name="常规 12 2 3 2 3 2" xfId="40"/>
    <cellStyle name="常规 12 2 3 2 3 2 2" xfId="51"/>
    <cellStyle name="常规 12 2 3 2 3 3" xfId="205"/>
    <cellStyle name="常规 12 2 3 2 4" xfId="152"/>
    <cellStyle name="常规 12 2 3 2 4 2" xfId="154"/>
    <cellStyle name="常规 12 2 3 2 5" xfId="157"/>
    <cellStyle name="常规 12 2 3 3" xfId="206"/>
    <cellStyle name="常规 12 2 3 3 2" xfId="207"/>
    <cellStyle name="常规 12 2 3 3 2 2" xfId="68"/>
    <cellStyle name="常规 12 2 3 3 2 2 2" xfId="47"/>
    <cellStyle name="常规 12 2 3 3 2 3" xfId="208"/>
    <cellStyle name="常规 12 2 3 3 3" xfId="209"/>
    <cellStyle name="常规 12 2 3 3 3 2" xfId="210"/>
    <cellStyle name="常规 12 2 3 3 4" xfId="163"/>
    <cellStyle name="常规 12 2 3 4" xfId="211"/>
    <cellStyle name="常规 12 2 3 4 2" xfId="212"/>
    <cellStyle name="常规 12 2 3 4 2 2" xfId="213"/>
    <cellStyle name="常规 12 2 3 4 3" xfId="217"/>
    <cellStyle name="常规 12 2 3 5" xfId="218"/>
    <cellStyle name="常规 12 2 3 5 2" xfId="219"/>
    <cellStyle name="常规 12 2 3 6" xfId="220"/>
    <cellStyle name="常规 12 2 4" xfId="32"/>
    <cellStyle name="常规 12 2 4 2" xfId="221"/>
    <cellStyle name="常规 12 2 4 2 2" xfId="222"/>
    <cellStyle name="常规 12 2 4 2 2 2" xfId="14"/>
    <cellStyle name="常规 12 2 4 2 2 2 2" xfId="223"/>
    <cellStyle name="常规 12 2 4 2 2 3" xfId="224"/>
    <cellStyle name="常规 12 2 4 2 3" xfId="39"/>
    <cellStyle name="常规 12 2 4 2 3 2" xfId="227"/>
    <cellStyle name="常规 12 2 4 2 4" xfId="180"/>
    <cellStyle name="常规 12 2 4 3" xfId="228"/>
    <cellStyle name="常规 12 2 4 3 2" xfId="229"/>
    <cellStyle name="常规 12 2 4 3 2 2" xfId="230"/>
    <cellStyle name="常规 12 2 4 3 3" xfId="231"/>
    <cellStyle name="常规 12 2 4 4" xfId="232"/>
    <cellStyle name="常规 12 2 4 4 2" xfId="233"/>
    <cellStyle name="常规 12 2 4 5" xfId="234"/>
    <cellStyle name="常规 12 2 5" xfId="49"/>
    <cellStyle name="常规 12 2 5 2" xfId="235"/>
    <cellStyle name="常规 12 2 5 2 2" xfId="236"/>
    <cellStyle name="常规 12 2 5 3" xfId="238"/>
    <cellStyle name="常规 12 2 6" xfId="53"/>
    <cellStyle name="常规 12 2 6 2" xfId="239"/>
    <cellStyle name="常规 12 2 7" xfId="241"/>
    <cellStyle name="常规 12 3" xfId="243"/>
    <cellStyle name="常规 12 3 2" xfId="246"/>
    <cellStyle name="常规 12 3 2 2" xfId="248"/>
    <cellStyle name="常规 12 3 2 2 2" xfId="2"/>
    <cellStyle name="常规 12 3 2 2 2 2" xfId="251"/>
    <cellStyle name="常规 12 3 2 2 2 2 2" xfId="253"/>
    <cellStyle name="常规 12 3 2 2 2 2 2 2" xfId="79"/>
    <cellStyle name="常规 12 3 2 2 2 2 3" xfId="256"/>
    <cellStyle name="常规 12 3 2 2 2 3" xfId="258"/>
    <cellStyle name="常规 12 3 2 2 2 3 2" xfId="260"/>
    <cellStyle name="常规 12 3 2 2 2 4" xfId="262"/>
    <cellStyle name="常规 12 3 2 2 3" xfId="265"/>
    <cellStyle name="常规 12 3 2 2 3 2" xfId="268"/>
    <cellStyle name="常规 12 3 2 2 3 2 2" xfId="270"/>
    <cellStyle name="常规 12 3 2 2 3 3" xfId="272"/>
    <cellStyle name="常规 12 3 2 2 4" xfId="274"/>
    <cellStyle name="常规 12 3 2 2 4 2" xfId="225"/>
    <cellStyle name="常规 12 3 2 2 5" xfId="276"/>
    <cellStyle name="常规 12 3 2 3" xfId="131"/>
    <cellStyle name="常规 12 3 2 3 2" xfId="277"/>
    <cellStyle name="常规 12 3 2 3 2 2" xfId="16"/>
    <cellStyle name="常规 12 3 2 3 2 2 2" xfId="138"/>
    <cellStyle name="常规 12 3 2 3 2 3" xfId="279"/>
    <cellStyle name="常规 12 3 2 3 3" xfId="281"/>
    <cellStyle name="常规 12 3 2 3 3 2" xfId="283"/>
    <cellStyle name="常规 12 3 2 3 4" xfId="128"/>
    <cellStyle name="常规 12 3 2 4" xfId="285"/>
    <cellStyle name="常规 12 3 2 4 2" xfId="287"/>
    <cellStyle name="常规 12 3 2 4 2 2" xfId="290"/>
    <cellStyle name="常规 12 3 2 4 3" xfId="186"/>
    <cellStyle name="常规 12 3 2 5" xfId="293"/>
    <cellStyle name="常规 12 3 2 5 2" xfId="295"/>
    <cellStyle name="常规 12 3 2 6" xfId="43"/>
    <cellStyle name="常规 12 3 3" xfId="298"/>
    <cellStyle name="常规 12 3 3 2" xfId="300"/>
    <cellStyle name="常规 12 3 3 2 2" xfId="303"/>
    <cellStyle name="常规 12 3 3 2 2 2" xfId="304"/>
    <cellStyle name="常规 12 3 3 2 2 2 2" xfId="305"/>
    <cellStyle name="常规 12 3 3 2 2 3" xfId="306"/>
    <cellStyle name="常规 12 3 3 2 3" xfId="308"/>
    <cellStyle name="常规 12 3 3 2 3 2" xfId="309"/>
    <cellStyle name="常规 12 3 3 2 4" xfId="41"/>
    <cellStyle name="常规 12 3 3 3" xfId="8"/>
    <cellStyle name="常规 12 3 3 3 2" xfId="72"/>
    <cellStyle name="常规 12 3 3 3 2 2" xfId="311"/>
    <cellStyle name="常规 12 3 3 3 3" xfId="314"/>
    <cellStyle name="常规 12 3 3 4" xfId="317"/>
    <cellStyle name="常规 12 3 3 4 2" xfId="319"/>
    <cellStyle name="常规 12 3 3 5" xfId="321"/>
    <cellStyle name="常规 12 3 4" xfId="323"/>
    <cellStyle name="常规 12 3 4 2" xfId="324"/>
    <cellStyle name="常规 12 3 4 2 2" xfId="325"/>
    <cellStyle name="常规 12 3 4 3" xfId="326"/>
    <cellStyle name="常规 12 3 5" xfId="28"/>
    <cellStyle name="常规 12 3 5 2" xfId="327"/>
    <cellStyle name="常规 12 3 6" xfId="328"/>
    <cellStyle name="常规 12 4" xfId="330"/>
    <cellStyle name="常规 12 4 2" xfId="332"/>
    <cellStyle name="常规 12 4 2 2" xfId="334"/>
    <cellStyle name="常规 12 4 2 2 2" xfId="336"/>
    <cellStyle name="常规 12 4 2 2 2 2" xfId="26"/>
    <cellStyle name="常规 12 4 2 2 2 2 2" xfId="337"/>
    <cellStyle name="常规 12 4 2 2 2 3" xfId="254"/>
    <cellStyle name="常规 12 4 2 2 3" xfId="339"/>
    <cellStyle name="常规 12 4 2 2 3 2" xfId="340"/>
    <cellStyle name="常规 12 4 2 2 4" xfId="341"/>
    <cellStyle name="常规 12 4 2 3" xfId="114"/>
    <cellStyle name="常规 12 4 2 3 2" xfId="116"/>
    <cellStyle name="常规 12 4 2 3 2 2" xfId="166"/>
    <cellStyle name="常规 12 4 2 3 3" xfId="342"/>
    <cellStyle name="常规 12 4 2 4" xfId="118"/>
    <cellStyle name="常规 12 4 2 4 2" xfId="343"/>
    <cellStyle name="常规 12 4 2 5" xfId="345"/>
    <cellStyle name="常规 12 4 3" xfId="347"/>
    <cellStyle name="常规 12 4 3 2" xfId="349"/>
    <cellStyle name="常规 12 4 3 2 2" xfId="350"/>
    <cellStyle name="常规 12 4 3 2 2 2" xfId="136"/>
    <cellStyle name="常规 12 4 3 2 3" xfId="351"/>
    <cellStyle name="常规 12 4 3 3" xfId="124"/>
    <cellStyle name="常规 12 4 3 3 2" xfId="20"/>
    <cellStyle name="常规 12 4 3 4" xfId="244"/>
    <cellStyle name="常规 12 4 4" xfId="352"/>
    <cellStyle name="常规 12 4 4 2" xfId="353"/>
    <cellStyle name="常规 12 4 4 2 2" xfId="354"/>
    <cellStyle name="常规 12 4 4 3" xfId="355"/>
    <cellStyle name="常规 12 4 5" xfId="360"/>
    <cellStyle name="常规 12 4 5 2" xfId="364"/>
    <cellStyle name="常规 12 4 6" xfId="368"/>
    <cellStyle name="常规 12 5" xfId="370"/>
    <cellStyle name="常规 12 5 2" xfId="372"/>
    <cellStyle name="常规 12 5 2 2" xfId="374"/>
    <cellStyle name="常规 12 5 2 2 2" xfId="376"/>
    <cellStyle name="常规 12 5 2 2 2 2" xfId="378"/>
    <cellStyle name="常规 12 5 2 2 3" xfId="380"/>
    <cellStyle name="常规 12 5 2 3" xfId="382"/>
    <cellStyle name="常规 12 5 2 3 2" xfId="387"/>
    <cellStyle name="常规 12 5 2 4" xfId="388"/>
    <cellStyle name="常规 12 5 3" xfId="392"/>
    <cellStyle name="常规 12 5 3 2" xfId="393"/>
    <cellStyle name="常规 12 5 3 2 2" xfId="394"/>
    <cellStyle name="常规 12 5 3 3" xfId="395"/>
    <cellStyle name="常规 12 5 4" xfId="375"/>
    <cellStyle name="常规 12 5 4 2" xfId="377"/>
    <cellStyle name="常规 12 5 5" xfId="386"/>
    <cellStyle name="常规 12 6" xfId="396"/>
    <cellStyle name="常规 12 6 2" xfId="397"/>
    <cellStyle name="常规 12 6 2 2" xfId="398"/>
    <cellStyle name="常规 12 6 3" xfId="36"/>
    <cellStyle name="常规 12 7" xfId="400"/>
    <cellStyle name="常规 12 7 2" xfId="402"/>
    <cellStyle name="常规 12 8" xfId="404"/>
    <cellStyle name="常规 13" xfId="406"/>
    <cellStyle name="常规 13 2" xfId="356"/>
    <cellStyle name="常规 14" xfId="408"/>
    <cellStyle name="常规 2" xfId="75"/>
    <cellStyle name="常规 2 2" xfId="313"/>
    <cellStyle name="常规 2 2 2" xfId="409"/>
    <cellStyle name="常规 2 2 2 2" xfId="286"/>
    <cellStyle name="常规 2 2 2 2 2" xfId="288"/>
    <cellStyle name="常规 2 2 2 2 2 2" xfId="291"/>
    <cellStyle name="常规 2 2 2 2 2 2 2" xfId="410"/>
    <cellStyle name="常规 2 2 2 2 2 2 2 2" xfId="412"/>
    <cellStyle name="常规 2 2 2 2 2 2 2 2 2" xfId="413"/>
    <cellStyle name="常规 2 2 2 2 2 2 2 3" xfId="414"/>
    <cellStyle name="常规 2 2 2 2 2 2 3" xfId="415"/>
    <cellStyle name="常规 2 2 2 2 2 2 3 2" xfId="266"/>
    <cellStyle name="常规 2 2 2 2 2 3" xfId="34"/>
    <cellStyle name="常规 2 2 2 2 2 3 2" xfId="45"/>
    <cellStyle name="常规 2 2 2 2 2 3 2 2" xfId="416"/>
    <cellStyle name="常规 2 2 2 2 2 3 3" xfId="5"/>
    <cellStyle name="常规 2 2 2 2 2 4" xfId="418"/>
    <cellStyle name="常规 2 2 2 2 2 4 2" xfId="106"/>
    <cellStyle name="常规 2 2 2 2 3" xfId="187"/>
    <cellStyle name="常规 2 2 2 2 3 2" xfId="419"/>
    <cellStyle name="常规 2 2 2 2 3 2 2" xfId="54"/>
    <cellStyle name="常规 2 2 2 2 3 2 2 2" xfId="240"/>
    <cellStyle name="常规 2 2 2 2 3 2 3" xfId="242"/>
    <cellStyle name="常规 2 2 2 2 3 3" xfId="421"/>
    <cellStyle name="常规 2 2 2 2 3 3 2" xfId="329"/>
    <cellStyle name="常规 2 2 2 2 4" xfId="141"/>
    <cellStyle name="常规 2 2 2 2 4 2" xfId="143"/>
    <cellStyle name="常规 2 2 2 2 4 2 2" xfId="423"/>
    <cellStyle name="常规 2 2 2 2 4 3" xfId="424"/>
    <cellStyle name="常规 2 2 2 2 5" xfId="145"/>
    <cellStyle name="常规 2 2 2 2 5 2" xfId="89"/>
    <cellStyle name="常规 2 2 2 3" xfId="294"/>
    <cellStyle name="常规 2 2 2 3 2" xfId="296"/>
    <cellStyle name="常规 2 2 2 3 2 2" xfId="426"/>
    <cellStyle name="常规 2 2 2 3 2 2 2" xfId="428"/>
    <cellStyle name="常规 2 2 2 3 2 2 2 2" xfId="369"/>
    <cellStyle name="常规 2 2 2 3 2 2 3" xfId="429"/>
    <cellStyle name="常规 2 2 2 3 2 3" xfId="431"/>
    <cellStyle name="常规 2 2 2 3 2 3 2" xfId="432"/>
    <cellStyle name="常规 2 2 2 3 3" xfId="433"/>
    <cellStyle name="常规 2 2 2 3 3 2" xfId="71"/>
    <cellStyle name="常规 2 2 2 3 3 2 2" xfId="434"/>
    <cellStyle name="常规 2 2 2 3 3 3" xfId="435"/>
    <cellStyle name="常规 2 2 2 3 4" xfId="147"/>
    <cellStyle name="常规 2 2 2 3 4 2" xfId="56"/>
    <cellStyle name="常规 2 2 2 4" xfId="44"/>
    <cellStyle name="常规 2 2 2 4 2" xfId="436"/>
    <cellStyle name="常规 2 2 2 4 2 2" xfId="437"/>
    <cellStyle name="常规 2 2 2 4 3" xfId="438"/>
    <cellStyle name="常规 2 2 2 5" xfId="37"/>
    <cellStyle name="常规 2 2 2 5 2" xfId="439"/>
    <cellStyle name="常规 2 2 3" xfId="440"/>
    <cellStyle name="常规 2 2 3 2" xfId="318"/>
    <cellStyle name="常规 2 2 3 2 2" xfId="320"/>
    <cellStyle name="常规 2 2 3 2 2 2" xfId="442"/>
    <cellStyle name="常规 2 2 3 2 2 2 2" xfId="50"/>
    <cellStyle name="常规 2 2 3 2 2 2 2 2" xfId="445"/>
    <cellStyle name="常规 2 2 3 2 2 2 3" xfId="446"/>
    <cellStyle name="常规 2 2 3 2 2 3" xfId="447"/>
    <cellStyle name="常规 2 2 3 2 2 3 2" xfId="1"/>
    <cellStyle name="常规 2 2 3 2 3" xfId="448"/>
    <cellStyle name="常规 2 2 3 2 3 2" xfId="449"/>
    <cellStyle name="常规 2 2 3 2 3 2 2" xfId="450"/>
    <cellStyle name="常规 2 2 3 2 3 3" xfId="451"/>
    <cellStyle name="常规 2 2 3 2 4" xfId="159"/>
    <cellStyle name="常规 2 2 3 2 4 2" xfId="452"/>
    <cellStyle name="常规 2 2 3 3" xfId="322"/>
    <cellStyle name="常规 2 2 3 3 2" xfId="453"/>
    <cellStyle name="常规 2 2 3 3 2 2" xfId="401"/>
    <cellStyle name="常规 2 2 3 3 2 2 2" xfId="403"/>
    <cellStyle name="常规 2 2 3 3 2 3" xfId="405"/>
    <cellStyle name="常规 2 2 3 3 3" xfId="454"/>
    <cellStyle name="常规 2 2 3 3 3 2" xfId="455"/>
    <cellStyle name="常规 2 2 3 4" xfId="456"/>
    <cellStyle name="常规 2 2 3 4 2" xfId="457"/>
    <cellStyle name="常规 2 2 3 4 2 2" xfId="441"/>
    <cellStyle name="常规 2 2 3 4 3" xfId="458"/>
    <cellStyle name="常规 2 2 3 5" xfId="459"/>
    <cellStyle name="常规 2 2 3 5 2" xfId="87"/>
    <cellStyle name="常规 2 2 4" xfId="4"/>
    <cellStyle name="常规 2 2 4 2" xfId="252"/>
    <cellStyle name="常规 2 2 4 2 2" xfId="255"/>
    <cellStyle name="常规 2 2 4 2 2 2" xfId="80"/>
    <cellStyle name="常规 2 2 4 2 2 2 2" xfId="60"/>
    <cellStyle name="常规 2 2 4 2 2 3" xfId="82"/>
    <cellStyle name="常规 2 2 4 2 3" xfId="257"/>
    <cellStyle name="常规 2 2 4 2 3 2" xfId="460"/>
    <cellStyle name="常规 2 2 4 3" xfId="259"/>
    <cellStyle name="常规 2 2 4 3 2" xfId="261"/>
    <cellStyle name="常规 2 2 4 3 2 2" xfId="461"/>
    <cellStyle name="常规 2 2 4 3 3" xfId="462"/>
    <cellStyle name="常规 2 2 4 4" xfId="263"/>
    <cellStyle name="常规 2 2 4 4 2" xfId="463"/>
    <cellStyle name="常规 2 2 5" xfId="267"/>
    <cellStyle name="常规 2 2 5 2" xfId="269"/>
    <cellStyle name="常规 2 2 5 2 2" xfId="271"/>
    <cellStyle name="常规 2 2 5 3" xfId="273"/>
    <cellStyle name="常规 2 2 6" xfId="275"/>
    <cellStyle name="常规 2 2 6 2" xfId="226"/>
    <cellStyle name="常规 2 3" xfId="464"/>
    <cellStyle name="常规 2 3 2" xfId="465"/>
    <cellStyle name="常规 2 3 2 2" xfId="119"/>
    <cellStyle name="常规 2 3 2 2 2" xfId="344"/>
    <cellStyle name="常规 2 3 2 2 2 2" xfId="466"/>
    <cellStyle name="常规 2 3 2 2 2 2 2" xfId="467"/>
    <cellStyle name="常规 2 3 2 2 2 2 2 2" xfId="468"/>
    <cellStyle name="常规 2 3 2 2 2 2 3" xfId="469"/>
    <cellStyle name="常规 2 3 2 2 2 3" xfId="470"/>
    <cellStyle name="常规 2 3 2 2 2 3 2" xfId="471"/>
    <cellStyle name="常规 2 3 2 2 3" xfId="214"/>
    <cellStyle name="常规 2 3 2 2 3 2" xfId="472"/>
    <cellStyle name="常规 2 3 2 2 3 2 2" xfId="191"/>
    <cellStyle name="常规 2 3 2 2 3 3" xfId="473"/>
    <cellStyle name="常规 2 3 2 2 4" xfId="176"/>
    <cellStyle name="常规 2 3 2 2 4 2" xfId="84"/>
    <cellStyle name="常规 2 3 2 3" xfId="346"/>
    <cellStyle name="常规 2 3 2 3 2" xfId="149"/>
    <cellStyle name="常规 2 3 2 3 2 2" xfId="474"/>
    <cellStyle name="常规 2 3 2 3 2 2 2" xfId="475"/>
    <cellStyle name="常规 2 3 2 3 2 3" xfId="476"/>
    <cellStyle name="常规 2 3 2 3 3" xfId="477"/>
    <cellStyle name="常规 2 3 2 3 3 2" xfId="478"/>
    <cellStyle name="常规 2 3 2 4" xfId="479"/>
    <cellStyle name="常规 2 3 2 4 2" xfId="480"/>
    <cellStyle name="常规 2 3 2 4 2 2" xfId="481"/>
    <cellStyle name="常规 2 3 2 4 3" xfId="482"/>
    <cellStyle name="常规 2 3 2 5" xfId="483"/>
    <cellStyle name="常规 2 3 2 5 2" xfId="484"/>
    <cellStyle name="常规 2 3 3" xfId="485"/>
    <cellStyle name="常规 2 3 3 2" xfId="245"/>
    <cellStyle name="常规 2 3 3 2 2" xfId="247"/>
    <cellStyle name="常规 2 3 3 2 2 2" xfId="249"/>
    <cellStyle name="常规 2 3 3 2 2 2 2" xfId="3"/>
    <cellStyle name="常规 2 3 3 2 2 3" xfId="132"/>
    <cellStyle name="常规 2 3 3 2 3" xfId="299"/>
    <cellStyle name="常规 2 3 3 2 3 2" xfId="301"/>
    <cellStyle name="常规 2 3 3 3" xfId="331"/>
    <cellStyle name="常规 2 3 3 3 2" xfId="333"/>
    <cellStyle name="常规 2 3 3 3 2 2" xfId="335"/>
    <cellStyle name="常规 2 3 3 3 3" xfId="348"/>
    <cellStyle name="常规 2 3 3 4" xfId="371"/>
    <cellStyle name="常规 2 3 3 4 2" xfId="373"/>
    <cellStyle name="常规 2 3 4" xfId="278"/>
    <cellStyle name="常规 2 3 4 2" xfId="15"/>
    <cellStyle name="常规 2 3 4 2 2" xfId="139"/>
    <cellStyle name="常规 2 3 4 3" xfId="280"/>
    <cellStyle name="常规 2 3 5" xfId="282"/>
    <cellStyle name="常规 2 3 5 2" xfId="284"/>
    <cellStyle name="常规 2 4" xfId="486"/>
    <cellStyle name="常规 2 4 2" xfId="430"/>
    <cellStyle name="常规 2 4 2 2" xfId="391"/>
    <cellStyle name="常规 2 4 2 2 2" xfId="487"/>
    <cellStyle name="常规 2 4 2 2 2 2" xfId="134"/>
    <cellStyle name="常规 2 4 2 2 2 2 2" xfId="7"/>
    <cellStyle name="常规 2 4 2 2 2 3" xfId="488"/>
    <cellStyle name="常规 2 4 2 2 3" xfId="489"/>
    <cellStyle name="常规 2 4 2 2 3 2" xfId="122"/>
    <cellStyle name="常规 2 4 2 3" xfId="490"/>
    <cellStyle name="常规 2 4 2 3 2" xfId="491"/>
    <cellStyle name="常规 2 4 2 3 2 2" xfId="425"/>
    <cellStyle name="常规 2 4 2 3 3" xfId="492"/>
    <cellStyle name="常规 2 4 2 4" xfId="493"/>
    <cellStyle name="常规 2 4 2 4 2" xfId="494"/>
    <cellStyle name="常规 2 4 3" xfId="495"/>
    <cellStyle name="常规 2 4 3 2" xfId="496"/>
    <cellStyle name="常规 2 4 3 2 2" xfId="498"/>
    <cellStyle name="常规 2 4 3 2 2 2" xfId="499"/>
    <cellStyle name="常规 2 4 3 2 3" xfId="500"/>
    <cellStyle name="常规 2 4 3 3" xfId="198"/>
    <cellStyle name="常规 2 4 3 3 2" xfId="200"/>
    <cellStyle name="常规 2 4 4" xfId="289"/>
    <cellStyle name="常规 2 4 4 2" xfId="292"/>
    <cellStyle name="常规 2 4 4 2 2" xfId="411"/>
    <cellStyle name="常规 2 4 4 3" xfId="35"/>
    <cellStyle name="常规 2 4 5" xfId="189"/>
    <cellStyle name="常规 2 4 5 2" xfId="420"/>
    <cellStyle name="常规 2 5" xfId="501"/>
    <cellStyle name="常规 2 5 2" xfId="502"/>
    <cellStyle name="常规 2 5 2 2" xfId="503"/>
    <cellStyle name="常规 2 5 2 2 2" xfId="504"/>
    <cellStyle name="常规 2 5 2 2 2 2" xfId="505"/>
    <cellStyle name="常规 2 5 2 2 3" xfId="506"/>
    <cellStyle name="常规 2 5 2 3" xfId="310"/>
    <cellStyle name="常规 2 5 2 3 2" xfId="507"/>
    <cellStyle name="常规 2 5 3" xfId="237"/>
    <cellStyle name="常规 2 5 3 2" xfId="48"/>
    <cellStyle name="常规 2 5 3 2 2" xfId="508"/>
    <cellStyle name="常规 2 5 3 3" xfId="52"/>
    <cellStyle name="常规 2 5 4" xfId="297"/>
    <cellStyle name="常规 2 5 4 2" xfId="427"/>
    <cellStyle name="常规 2 6" xfId="509"/>
    <cellStyle name="常规 2 6 2" xfId="510"/>
    <cellStyle name="常规 2 6 2 2" xfId="511"/>
    <cellStyle name="常规 2 6 3" xfId="512"/>
    <cellStyle name="常规 2 7" xfId="96"/>
    <cellStyle name="常规 2 7 2" xfId="99"/>
    <cellStyle name="常规 2 8" xfId="102"/>
    <cellStyle name="常规 3" xfId="316"/>
    <cellStyle name="常规 3 2" xfId="513"/>
    <cellStyle name="常规 3 2 2" xfId="514"/>
    <cellStyle name="常规 3 2 2 2" xfId="515"/>
    <cellStyle name="常规 3 2 2 2 2" xfId="381"/>
    <cellStyle name="常规 3 2 2 2 2 2" xfId="516"/>
    <cellStyle name="常规 3 2 2 2 2 2 2" xfId="517"/>
    <cellStyle name="常规 3 2 2 2 2 2 2 2" xfId="518"/>
    <cellStyle name="常规 3 2 2 2 2 2 2 2 2" xfId="519"/>
    <cellStyle name="常规 3 2 2 2 2 2 2 3" xfId="520"/>
    <cellStyle name="常规 3 2 2 2 2 2 3" xfId="521"/>
    <cellStyle name="常规 3 2 2 2 2 2 3 2" xfId="522"/>
    <cellStyle name="常规 3 2 2 2 2 3" xfId="523"/>
    <cellStyle name="常规 3 2 2 2 2 3 2" xfId="524"/>
    <cellStyle name="常规 3 2 2 2 2 3 2 2" xfId="525"/>
    <cellStyle name="常规 3 2 2 2 2 3 3" xfId="526"/>
    <cellStyle name="常规 3 2 2 2 2 4" xfId="527"/>
    <cellStyle name="常规 3 2 2 2 2 4 2" xfId="530"/>
    <cellStyle name="常规 3 2 2 2 3" xfId="533"/>
    <cellStyle name="常规 3 2 2 2 3 2" xfId="534"/>
    <cellStyle name="常规 3 2 2 2 3 2 2" xfId="535"/>
    <cellStyle name="常规 3 2 2 2 3 2 2 2" xfId="536"/>
    <cellStyle name="常规 3 2 2 2 3 2 3" xfId="537"/>
    <cellStyle name="常规 3 2 2 2 3 3" xfId="538"/>
    <cellStyle name="常规 3 2 2 2 3 3 2" xfId="539"/>
    <cellStyle name="常规 3 2 2 2 4" xfId="540"/>
    <cellStyle name="常规 3 2 2 2 4 2" xfId="541"/>
    <cellStyle name="常规 3 2 2 2 4 2 2" xfId="542"/>
    <cellStyle name="常规 3 2 2 2 4 3" xfId="543"/>
    <cellStyle name="常规 3 2 2 2 5" xfId="544"/>
    <cellStyle name="常规 3 2 2 2 5 2" xfId="545"/>
    <cellStyle name="常规 3 2 2 3" xfId="546"/>
    <cellStyle name="常规 3 2 2 3 2" xfId="547"/>
    <cellStyle name="常规 3 2 2 3 2 2" xfId="548"/>
    <cellStyle name="常规 3 2 2 3 2 2 2" xfId="549"/>
    <cellStyle name="常规 3 2 2 3 2 2 2 2" xfId="550"/>
    <cellStyle name="常规 3 2 2 3 2 2 3" xfId="551"/>
    <cellStyle name="常规 3 2 2 3 2 3" xfId="552"/>
    <cellStyle name="常规 3 2 2 3 2 3 2" xfId="553"/>
    <cellStyle name="常规 3 2 2 3 3" xfId="554"/>
    <cellStyle name="常规 3 2 2 3 3 2" xfId="555"/>
    <cellStyle name="常规 3 2 2 3 3 2 2" xfId="556"/>
    <cellStyle name="常规 3 2 2 3 3 3" xfId="557"/>
    <cellStyle name="常规 3 2 2 3 4" xfId="558"/>
    <cellStyle name="常规 3 2 2 3 4 2" xfId="559"/>
    <cellStyle name="常规 3 2 2 4" xfId="560"/>
    <cellStyle name="常规 3 2 2 4 2" xfId="561"/>
    <cellStyle name="常规 3 2 2 4 2 2" xfId="120"/>
    <cellStyle name="常规 3 2 2 4 3" xfId="562"/>
    <cellStyle name="常规 3 2 2 5" xfId="563"/>
    <cellStyle name="常规 3 2 2 5 2" xfId="564"/>
    <cellStyle name="常规 3 2 3" xfId="565"/>
    <cellStyle name="常规 3 2 3 2" xfId="566"/>
    <cellStyle name="常规 3 2 3 2 2" xfId="567"/>
    <cellStyle name="常规 3 2 3 2 2 2" xfId="417"/>
    <cellStyle name="常规 3 2 3 2 2 2 2" xfId="105"/>
    <cellStyle name="常规 3 2 3 2 2 2 2 2" xfId="568"/>
    <cellStyle name="常规 3 2 3 2 2 2 3" xfId="569"/>
    <cellStyle name="常规 3 2 3 2 2 3" xfId="570"/>
    <cellStyle name="常规 3 2 3 2 2 3 2" xfId="571"/>
    <cellStyle name="常规 3 2 3 2 3" xfId="572"/>
    <cellStyle name="常规 3 2 3 2 3 2" xfId="573"/>
    <cellStyle name="常规 3 2 3 2 3 2 2" xfId="574"/>
    <cellStyle name="常规 3 2 3 2 3 3" xfId="575"/>
    <cellStyle name="常规 3 2 3 2 4" xfId="576"/>
    <cellStyle name="常规 3 2 3 2 4 2" xfId="577"/>
    <cellStyle name="常规 3 2 3 3" xfId="578"/>
    <cellStyle name="常规 3 2 3 3 2" xfId="579"/>
    <cellStyle name="常规 3 2 3 3 2 2" xfId="580"/>
    <cellStyle name="常规 3 2 3 3 2 2 2" xfId="581"/>
    <cellStyle name="常规 3 2 3 3 2 3" xfId="582"/>
    <cellStyle name="常规 3 2 3 3 3" xfId="583"/>
    <cellStyle name="常规 3 2 3 3 3 2" xfId="584"/>
    <cellStyle name="常规 3 2 3 4" xfId="585"/>
    <cellStyle name="常规 3 2 3 4 2" xfId="586"/>
    <cellStyle name="常规 3 2 3 4 2 2" xfId="587"/>
    <cellStyle name="常规 3 2 3 4 3" xfId="588"/>
    <cellStyle name="常规 3 2 3 5" xfId="589"/>
    <cellStyle name="常规 3 2 3 5 2" xfId="590"/>
    <cellStyle name="常规 3 2 4" xfId="591"/>
    <cellStyle name="常规 3 2 4 2" xfId="592"/>
    <cellStyle name="常规 3 2 4 2 2" xfId="593"/>
    <cellStyle name="常规 3 2 4 2 2 2" xfId="594"/>
    <cellStyle name="常规 3 2 4 2 2 2 2" xfId="595"/>
    <cellStyle name="常规 3 2 4 2 2 3" xfId="596"/>
    <cellStyle name="常规 3 2 4 2 3" xfId="597"/>
    <cellStyle name="常规 3 2 4 2 3 2" xfId="598"/>
    <cellStyle name="常规 3 2 4 3" xfId="599"/>
    <cellStyle name="常规 3 2 4 3 2" xfId="600"/>
    <cellStyle name="常规 3 2 4 3 2 2" xfId="601"/>
    <cellStyle name="常规 3 2 4 3 3" xfId="602"/>
    <cellStyle name="常规 3 2 4 4" xfId="603"/>
    <cellStyle name="常规 3 2 4 4 2" xfId="604"/>
    <cellStyle name="常规 3 2 5" xfId="605"/>
    <cellStyle name="常规 3 2 5 2" xfId="606"/>
    <cellStyle name="常规 3 2 5 2 2" xfId="607"/>
    <cellStyle name="常规 3 2 5 3" xfId="608"/>
    <cellStyle name="常规 3 2 6" xfId="609"/>
    <cellStyle name="常规 3 2 6 2" xfId="610"/>
    <cellStyle name="常规 3 3" xfId="611"/>
    <cellStyle name="常规 3 3 2" xfId="612"/>
    <cellStyle name="常规 3 3 2 2" xfId="613"/>
    <cellStyle name="常规 3 3 2 2 2" xfId="614"/>
    <cellStyle name="常规 3 3 2 2 2 2" xfId="615"/>
    <cellStyle name="常规 3 3 2 2 2 2 2" xfId="616"/>
    <cellStyle name="常规 3 3 2 2 2 2 2 2" xfId="617"/>
    <cellStyle name="常规 3 3 2 2 2 2 3" xfId="302"/>
    <cellStyle name="常规 3 3 2 2 2 3" xfId="618"/>
    <cellStyle name="常规 3 3 2 2 2 3 2" xfId="619"/>
    <cellStyle name="常规 3 3 2 2 3" xfId="620"/>
    <cellStyle name="常规 3 3 2 2 3 2" xfId="621"/>
    <cellStyle name="常规 3 3 2 2 3 2 2" xfId="622"/>
    <cellStyle name="常规 3 3 2 2 3 3" xfId="623"/>
    <cellStyle name="常规 3 3 2 2 4" xfId="624"/>
    <cellStyle name="常规 3 3 2 2 4 2" xfId="625"/>
    <cellStyle name="常规 3 3 2 3" xfId="626"/>
    <cellStyle name="常规 3 3 2 3 2" xfId="627"/>
    <cellStyle name="常规 3 3 2 3 2 2" xfId="628"/>
    <cellStyle name="常规 3 3 2 3 2 2 2" xfId="629"/>
    <cellStyle name="常规 3 3 2 3 2 3" xfId="630"/>
    <cellStyle name="常规 3 3 2 3 3" xfId="631"/>
    <cellStyle name="常规 3 3 2 3 3 2" xfId="632"/>
    <cellStyle name="常规 3 3 2 4" xfId="633"/>
    <cellStyle name="常规 3 3 2 4 2" xfId="634"/>
    <cellStyle name="常规 3 3 2 4 2 2" xfId="635"/>
    <cellStyle name="常规 3 3 2 4 3" xfId="636"/>
    <cellStyle name="常规 3 3 2 5" xfId="637"/>
    <cellStyle name="常规 3 3 2 5 2" xfId="638"/>
    <cellStyle name="常规 3 3 3" xfId="639"/>
    <cellStyle name="常规 3 3 3 2" xfId="640"/>
    <cellStyle name="常规 3 3 3 2 2" xfId="641"/>
    <cellStyle name="常规 3 3 3 2 2 2" xfId="642"/>
    <cellStyle name="常规 3 3 3 2 2 2 2" xfId="643"/>
    <cellStyle name="常规 3 3 3 2 2 3" xfId="644"/>
    <cellStyle name="常规 3 3 3 2 3" xfId="645"/>
    <cellStyle name="常规 3 3 3 2 3 2" xfId="646"/>
    <cellStyle name="常规 3 3 3 3" xfId="647"/>
    <cellStyle name="常规 3 3 3 3 2" xfId="648"/>
    <cellStyle name="常规 3 3 3 3 2 2" xfId="649"/>
    <cellStyle name="常规 3 3 3 3 3" xfId="650"/>
    <cellStyle name="常规 3 3 3 4" xfId="651"/>
    <cellStyle name="常规 3 3 3 4 2" xfId="652"/>
    <cellStyle name="常规 3 3 4" xfId="653"/>
    <cellStyle name="常规 3 3 4 2" xfId="654"/>
    <cellStyle name="常规 3 3 4 2 2" xfId="655"/>
    <cellStyle name="常规 3 3 4 3" xfId="656"/>
    <cellStyle name="常规 3 3 5" xfId="657"/>
    <cellStyle name="常规 3 3 5 2" xfId="658"/>
    <cellStyle name="常规 3 4" xfId="659"/>
    <cellStyle name="常规 3 4 2" xfId="660"/>
    <cellStyle name="常规 3 4 2 2" xfId="661"/>
    <cellStyle name="常规 3 4 2 2 2" xfId="662"/>
    <cellStyle name="常规 3 4 2 2 2 2" xfId="663"/>
    <cellStyle name="常规 3 4 2 2 2 2 2" xfId="62"/>
    <cellStyle name="常规 3 4 2 2 2 3" xfId="664"/>
    <cellStyle name="常规 3 4 2 2 3" xfId="78"/>
    <cellStyle name="常规 3 4 2 2 3 2" xfId="665"/>
    <cellStyle name="常规 3 4 2 3" xfId="666"/>
    <cellStyle name="常规 3 4 2 3 2" xfId="667"/>
    <cellStyle name="常规 3 4 2 3 2 2" xfId="668"/>
    <cellStyle name="常规 3 4 2 3 3" xfId="670"/>
    <cellStyle name="常规 3 4 2 4" xfId="671"/>
    <cellStyle name="常规 3 4 2 4 2" xfId="672"/>
    <cellStyle name="常规 3 4 3" xfId="9"/>
    <cellStyle name="常规 3 4 3 2" xfId="673"/>
    <cellStyle name="常规 3 4 3 2 2" xfId="674"/>
    <cellStyle name="常规 3 4 3 2 2 2" xfId="675"/>
    <cellStyle name="常规 3 4 3 2 3" xfId="676"/>
    <cellStyle name="常规 3 4 3 3" xfId="677"/>
    <cellStyle name="常规 3 4 3 3 2" xfId="678"/>
    <cellStyle name="常规 3 4 4" xfId="679"/>
    <cellStyle name="常规 3 4 4 2" xfId="680"/>
    <cellStyle name="常规 3 4 4 2 2" xfId="681"/>
    <cellStyle name="常规 3 4 4 3" xfId="682"/>
    <cellStyle name="常规 3 4 5" xfId="683"/>
    <cellStyle name="常规 3 4 5 2" xfId="684"/>
    <cellStyle name="常规 3 5" xfId="685"/>
    <cellStyle name="常规 3 5 2" xfId="686"/>
    <cellStyle name="常规 3 5 2 2" xfId="687"/>
    <cellStyle name="常规 3 5 2 2 2" xfId="688"/>
    <cellStyle name="常规 3 5 2 2 2 2" xfId="689"/>
    <cellStyle name="常规 3 5 2 2 3" xfId="690"/>
    <cellStyle name="常规 3 5 2 3" xfId="691"/>
    <cellStyle name="常规 3 5 2 3 2" xfId="692"/>
    <cellStyle name="常规 3 5 3" xfId="693"/>
    <cellStyle name="常规 3 5 3 2" xfId="694"/>
    <cellStyle name="常规 3 5 3 2 2" xfId="695"/>
    <cellStyle name="常规 3 5 3 3" xfId="696"/>
    <cellStyle name="常规 3 5 4" xfId="697"/>
    <cellStyle name="常规 3 5 4 2" xfId="399"/>
    <cellStyle name="常规 3 6" xfId="698"/>
    <cellStyle name="常规 3 6 2" xfId="699"/>
    <cellStyle name="常规 3 6 2 2" xfId="700"/>
    <cellStyle name="常规 3 6 3" xfId="701"/>
    <cellStyle name="常规 3 7" xfId="702"/>
    <cellStyle name="常规 3 7 2" xfId="65"/>
    <cellStyle name="常规 3 8" xfId="703"/>
    <cellStyle name="常规 3 9" xfId="704"/>
    <cellStyle name="常规 4" xfId="705"/>
    <cellStyle name="常规 4 2" xfId="706"/>
    <cellStyle name="常规 4 2 2" xfId="707"/>
    <cellStyle name="常规 4 2 2 2" xfId="709"/>
    <cellStyle name="常规 4 2 2 2 2" xfId="712"/>
    <cellStyle name="常规 4 2 2 2 2 2" xfId="715"/>
    <cellStyle name="常规 4 2 2 2 2 2 2" xfId="359"/>
    <cellStyle name="常规 4 2 2 2 2 2 2 2" xfId="363"/>
    <cellStyle name="常规 4 2 2 2 2 2 2 2 2" xfId="718"/>
    <cellStyle name="常规 4 2 2 2 2 2 2 3" xfId="720"/>
    <cellStyle name="常规 4 2 2 2 2 2 3" xfId="367"/>
    <cellStyle name="常规 4 2 2 2 2 2 3 2" xfId="722"/>
    <cellStyle name="常规 4 2 2 2 2 3" xfId="724"/>
    <cellStyle name="常规 4 2 2 2 2 3 2" xfId="385"/>
    <cellStyle name="常规 4 2 2 2 2 3 2 2" xfId="727"/>
    <cellStyle name="常规 4 2 2 2 2 3 3" xfId="390"/>
    <cellStyle name="常规 4 2 2 2 2 4" xfId="729"/>
    <cellStyle name="常规 4 2 2 2 2 4 2" xfId="732"/>
    <cellStyle name="常规 4 2 2 2 3" xfId="735"/>
    <cellStyle name="常规 4 2 2 2 3 2" xfId="738"/>
    <cellStyle name="常规 4 2 2 2 3 2 2" xfId="741"/>
    <cellStyle name="常规 4 2 2 2 3 2 2 2" xfId="744"/>
    <cellStyle name="常规 4 2 2 2 3 2 3" xfId="746"/>
    <cellStyle name="常规 4 2 2 2 3 3" xfId="748"/>
    <cellStyle name="常规 4 2 2 2 3 3 2" xfId="751"/>
    <cellStyle name="常规 4 2 2 2 4" xfId="753"/>
    <cellStyle name="常规 4 2 2 2 4 2" xfId="756"/>
    <cellStyle name="常规 4 2 2 2 4 2 2" xfId="759"/>
    <cellStyle name="常规 4 2 2 2 4 3" xfId="761"/>
    <cellStyle name="常规 4 2 2 2 5" xfId="763"/>
    <cellStyle name="常规 4 2 2 2 5 2" xfId="765"/>
    <cellStyle name="常规 4 2 2 3" xfId="24"/>
    <cellStyle name="常规 4 2 2 3 2" xfId="767"/>
    <cellStyle name="常规 4 2 2 3 2 2" xfId="770"/>
    <cellStyle name="常规 4 2 2 3 2 2 2" xfId="773"/>
    <cellStyle name="常规 4 2 2 3 2 2 2 2" xfId="216"/>
    <cellStyle name="常规 4 2 2 3 2 2 3" xfId="776"/>
    <cellStyle name="常规 4 2 2 3 2 3" xfId="778"/>
    <cellStyle name="常规 4 2 2 3 2 3 2" xfId="781"/>
    <cellStyle name="常规 4 2 2 3 3" xfId="783"/>
    <cellStyle name="常规 4 2 2 3 3 2" xfId="786"/>
    <cellStyle name="常规 4 2 2 3 3 2 2" xfId="789"/>
    <cellStyle name="常规 4 2 2 3 3 3" xfId="791"/>
    <cellStyle name="常规 4 2 2 3 4" xfId="793"/>
    <cellStyle name="常规 4 2 2 3 4 2" xfId="795"/>
    <cellStyle name="常规 4 2 2 4" xfId="797"/>
    <cellStyle name="常规 4 2 2 4 2" xfId="800"/>
    <cellStyle name="常规 4 2 2 4 2 2" xfId="803"/>
    <cellStyle name="常规 4 2 2 4 3" xfId="806"/>
    <cellStyle name="常规 4 2 2 5" xfId="809"/>
    <cellStyle name="常规 4 2 2 5 2" xfId="812"/>
    <cellStyle name="常规 4 2 3" xfId="444"/>
    <cellStyle name="常规 4 2 3 2" xfId="815"/>
    <cellStyle name="常规 4 2 3 2 2" xfId="818"/>
    <cellStyle name="常规 4 2 3 2 2 2" xfId="528"/>
    <cellStyle name="常规 4 2 3 2 2 2 2" xfId="531"/>
    <cellStyle name="常规 4 2 3 2 2 2 2 2" xfId="821"/>
    <cellStyle name="常规 4 2 3 2 2 2 3" xfId="822"/>
    <cellStyle name="常规 4 2 3 2 2 3" xfId="823"/>
    <cellStyle name="常规 4 2 3 2 2 3 2" xfId="825"/>
    <cellStyle name="常规 4 2 3 2 3" xfId="826"/>
    <cellStyle name="常规 4 2 3 2 3 2" xfId="828"/>
    <cellStyle name="常规 4 2 3 2 3 2 2" xfId="830"/>
    <cellStyle name="常规 4 2 3 2 3 3" xfId="831"/>
    <cellStyle name="常规 4 2 3 2 4" xfId="832"/>
    <cellStyle name="常规 4 2 3 2 4 2" xfId="833"/>
    <cellStyle name="常规 4 2 3 3" xfId="834"/>
    <cellStyle name="常规 4 2 3 3 2" xfId="837"/>
    <cellStyle name="常规 4 2 3 3 2 2" xfId="839"/>
    <cellStyle name="常规 4 2 3 3 2 2 2" xfId="841"/>
    <cellStyle name="常规 4 2 3 3 2 3" xfId="842"/>
    <cellStyle name="常规 4 2 3 3 3" xfId="843"/>
    <cellStyle name="常规 4 2 3 3 3 2" xfId="845"/>
    <cellStyle name="常规 4 2 3 4" xfId="846"/>
    <cellStyle name="常规 4 2 3 4 2" xfId="848"/>
    <cellStyle name="常规 4 2 3 4 2 2" xfId="407"/>
    <cellStyle name="常规 4 2 3 4 3" xfId="850"/>
    <cellStyle name="常规 4 2 3 5" xfId="851"/>
    <cellStyle name="常规 4 2 3 5 2" xfId="852"/>
    <cellStyle name="常规 4 2 4" xfId="853"/>
    <cellStyle name="常规 4 2 4 2" xfId="855"/>
    <cellStyle name="常规 4 2 4 2 2" xfId="858"/>
    <cellStyle name="常规 4 2 4 2 2 2" xfId="860"/>
    <cellStyle name="常规 4 2 4 2 2 2 2" xfId="861"/>
    <cellStyle name="常规 4 2 4 2 2 3" xfId="862"/>
    <cellStyle name="常规 4 2 4 2 3" xfId="863"/>
    <cellStyle name="常规 4 2 4 2 3 2" xfId="864"/>
    <cellStyle name="常规 4 2 4 3" xfId="865"/>
    <cellStyle name="常规 4 2 4 3 2" xfId="867"/>
    <cellStyle name="常规 4 2 4 3 2 2" xfId="868"/>
    <cellStyle name="常规 4 2 4 3 3" xfId="869"/>
    <cellStyle name="常规 4 2 4 4" xfId="870"/>
    <cellStyle name="常规 4 2 4 4 2" xfId="871"/>
    <cellStyle name="常规 4 2 5" xfId="872"/>
    <cellStyle name="常规 4 2 5 2" xfId="874"/>
    <cellStyle name="常规 4 2 5 2 2" xfId="876"/>
    <cellStyle name="常规 4 2 5 3" xfId="877"/>
    <cellStyle name="常规 4 2 6" xfId="878"/>
    <cellStyle name="常规 4 2 6 2" xfId="879"/>
    <cellStyle name="常规 4 3" xfId="880"/>
    <cellStyle name="常规 4 3 2" xfId="881"/>
    <cellStyle name="常规 4 3 2 2" xfId="883"/>
    <cellStyle name="常规 4 3 2 2 2" xfId="885"/>
    <cellStyle name="常规 4 3 2 2 2 2" xfId="887"/>
    <cellStyle name="常规 4 3 2 2 2 2 2" xfId="889"/>
    <cellStyle name="常规 4 3 2 2 2 2 2 2" xfId="892"/>
    <cellStyle name="常规 4 3 2 2 2 2 3" xfId="895"/>
    <cellStyle name="常规 4 3 2 2 2 3" xfId="897"/>
    <cellStyle name="常规 4 3 2 2 2 3 2" xfId="899"/>
    <cellStyle name="常规 4 3 2 2 3" xfId="901"/>
    <cellStyle name="常规 4 3 2 2 3 2" xfId="903"/>
    <cellStyle name="常规 4 3 2 2 3 2 2" xfId="905"/>
    <cellStyle name="常规 4 3 2 2 3 3" xfId="907"/>
    <cellStyle name="常规 4 3 2 2 4" xfId="909"/>
    <cellStyle name="常规 4 3 2 2 4 2" xfId="912"/>
    <cellStyle name="常规 4 3 2 3" xfId="915"/>
    <cellStyle name="常规 4 3 2 3 2" xfId="917"/>
    <cellStyle name="常规 4 3 2 3 2 2" xfId="919"/>
    <cellStyle name="常规 4 3 2 3 2 2 2" xfId="921"/>
    <cellStyle name="常规 4 3 2 3 2 3" xfId="923"/>
    <cellStyle name="常规 4 3 2 3 3" xfId="925"/>
    <cellStyle name="常规 4 3 2 3 3 2" xfId="927"/>
    <cellStyle name="常规 4 3 2 4" xfId="929"/>
    <cellStyle name="常规 4 3 2 4 2" xfId="931"/>
    <cellStyle name="常规 4 3 2 4 2 2" xfId="933"/>
    <cellStyle name="常规 4 3 2 4 3" xfId="935"/>
    <cellStyle name="常规 4 3 2 5" xfId="937"/>
    <cellStyle name="常规 4 3 2 5 2" xfId="939"/>
    <cellStyle name="常规 4 3 3" xfId="941"/>
    <cellStyle name="常规 4 3 3 2" xfId="943"/>
    <cellStyle name="常规 4 3 3 2 2" xfId="945"/>
    <cellStyle name="常规 4 3 3 2 2 2" xfId="947"/>
    <cellStyle name="常规 4 3 3 2 2 2 2" xfId="949"/>
    <cellStyle name="常规 4 3 3 2 2 3" xfId="951"/>
    <cellStyle name="常规 4 3 3 2 3" xfId="953"/>
    <cellStyle name="常规 4 3 3 2 3 2" xfId="955"/>
    <cellStyle name="常规 4 3 3 3" xfId="957"/>
    <cellStyle name="常规 4 3 3 3 2" xfId="959"/>
    <cellStyle name="常规 4 3 3 3 2 2" xfId="961"/>
    <cellStyle name="常规 4 3 3 3 3" xfId="963"/>
    <cellStyle name="常规 4 3 3 4" xfId="965"/>
    <cellStyle name="常规 4 3 3 4 2" xfId="967"/>
    <cellStyle name="常规 4 3 4" xfId="969"/>
    <cellStyle name="常规 4 3 4 2" xfId="971"/>
    <cellStyle name="常规 4 3 4 2 2" xfId="973"/>
    <cellStyle name="常规 4 3 4 3" xfId="975"/>
    <cellStyle name="常规 4 3 5" xfId="977"/>
    <cellStyle name="常规 4 3 5 2" xfId="979"/>
    <cellStyle name="常规 4 4" xfId="708"/>
    <cellStyle name="常规 4 4 2" xfId="710"/>
    <cellStyle name="常规 4 4 2 2" xfId="713"/>
    <cellStyle name="常规 4 4 2 2 2" xfId="716"/>
    <cellStyle name="常规 4 4 2 2 2 2" xfId="358"/>
    <cellStyle name="常规 4 4 2 2 2 2 2" xfId="362"/>
    <cellStyle name="常规 4 4 2 2 2 3" xfId="366"/>
    <cellStyle name="常规 4 4 2 2 3" xfId="725"/>
    <cellStyle name="常规 4 4 2 2 3 2" xfId="384"/>
    <cellStyle name="常规 4 4 2 3" xfId="736"/>
    <cellStyle name="常规 4 4 2 3 2" xfId="739"/>
    <cellStyle name="常规 4 4 2 3 2 2" xfId="742"/>
    <cellStyle name="常规 4 4 2 3 3" xfId="749"/>
    <cellStyle name="常规 4 4 2 4" xfId="754"/>
    <cellStyle name="常规 4 4 2 4 2" xfId="757"/>
    <cellStyle name="常规 4 4 3" xfId="23"/>
    <cellStyle name="常规 4 4 3 2" xfId="768"/>
    <cellStyle name="常规 4 4 3 2 2" xfId="771"/>
    <cellStyle name="常规 4 4 3 2 2 2" xfId="774"/>
    <cellStyle name="常规 4 4 3 2 3" xfId="779"/>
    <cellStyle name="常规 4 4 3 3" xfId="784"/>
    <cellStyle name="常规 4 4 3 3 2" xfId="787"/>
    <cellStyle name="常规 4 4 4" xfId="798"/>
    <cellStyle name="常规 4 4 4 2" xfId="801"/>
    <cellStyle name="常规 4 4 4 2 2" xfId="804"/>
    <cellStyle name="常规 4 4 4 3" xfId="807"/>
    <cellStyle name="常规 4 4 5" xfId="810"/>
    <cellStyle name="常规 4 4 5 2" xfId="813"/>
    <cellStyle name="常规 4 5" xfId="443"/>
    <cellStyle name="常规 4 5 2" xfId="816"/>
    <cellStyle name="常规 4 5 2 2" xfId="819"/>
    <cellStyle name="常规 4 5 2 2 2" xfId="529"/>
    <cellStyle name="常规 4 5 2 2 2 2" xfId="532"/>
    <cellStyle name="常规 4 5 2 2 3" xfId="824"/>
    <cellStyle name="常规 4 5 2 3" xfId="827"/>
    <cellStyle name="常规 4 5 2 3 2" xfId="829"/>
    <cellStyle name="常规 4 5 3" xfId="835"/>
    <cellStyle name="常规 4 5 3 2" xfId="838"/>
    <cellStyle name="常规 4 5 3 2 2" xfId="840"/>
    <cellStyle name="常规 4 5 3 3" xfId="844"/>
    <cellStyle name="常规 4 5 4" xfId="847"/>
    <cellStyle name="常规 4 5 4 2" xfId="849"/>
    <cellStyle name="常规 4 6" xfId="854"/>
    <cellStyle name="常规 4 6 2" xfId="856"/>
    <cellStyle name="常规 4 6 2 2" xfId="859"/>
    <cellStyle name="常规 4 6 3" xfId="866"/>
    <cellStyle name="常规 4 7" xfId="873"/>
    <cellStyle name="常规 4 7 2" xfId="875"/>
    <cellStyle name="常规 5" xfId="981"/>
    <cellStyle name="常规 5 2" xfId="982"/>
    <cellStyle name="常规 5 2 2" xfId="983"/>
    <cellStyle name="常规 5 2 2 2" xfId="984"/>
    <cellStyle name="常规 5 2 2 2 2" xfId="985"/>
    <cellStyle name="常规 5 2 2 2 2 2" xfId="910"/>
    <cellStyle name="常规 5 2 2 2 2 2 2" xfId="913"/>
    <cellStyle name="常规 5 2 2 2 2 2 2 2" xfId="986"/>
    <cellStyle name="常规 5 2 2 2 2 2 2 2 2" xfId="987"/>
    <cellStyle name="常规 5 2 2 2 2 2 2 3" xfId="988"/>
    <cellStyle name="常规 5 2 2 2 2 2 3" xfId="989"/>
    <cellStyle name="常规 5 2 2 2 2 2 3 2" xfId="990"/>
    <cellStyle name="常规 5 2 2 2 2 3" xfId="991"/>
    <cellStyle name="常规 5 2 2 2 2 3 2" xfId="992"/>
    <cellStyle name="常规 5 2 2 2 2 3 2 2" xfId="993"/>
    <cellStyle name="常规 5 2 2 2 2 3 3" xfId="994"/>
    <cellStyle name="常规 5 2 2 2 2 4" xfId="995"/>
    <cellStyle name="常规 5 2 2 2 2 4 2" xfId="997"/>
    <cellStyle name="常规 5 2 2 2 3" xfId="999"/>
    <cellStyle name="常规 5 2 2 2 3 2" xfId="6"/>
    <cellStyle name="常规 5 2 2 2 3 2 2" xfId="73"/>
    <cellStyle name="常规 5 2 2 2 3 2 2 2" xfId="312"/>
    <cellStyle name="常规 5 2 2 2 3 2 3" xfId="315"/>
    <cellStyle name="常规 5 2 2 2 3 3" xfId="1000"/>
    <cellStyle name="常规 5 2 2 2 3 3 2" xfId="1001"/>
    <cellStyle name="常规 5 2 2 2 4" xfId="1002"/>
    <cellStyle name="常规 5 2 2 2 4 2" xfId="1003"/>
    <cellStyle name="常规 5 2 2 2 4 2 2" xfId="1004"/>
    <cellStyle name="常规 5 2 2 2 4 3" xfId="1005"/>
    <cellStyle name="常规 5 2 2 2 5" xfId="1006"/>
    <cellStyle name="常规 5 2 2 2 5 2" xfId="1007"/>
    <cellStyle name="常规 5 2 2 3" xfId="1008"/>
    <cellStyle name="常规 5 2 2 3 2" xfId="1009"/>
    <cellStyle name="常规 5 2 2 3 2 2" xfId="1010"/>
    <cellStyle name="常规 5 2 2 3 2 2 2" xfId="1011"/>
    <cellStyle name="常规 5 2 2 3 2 2 2 2" xfId="1012"/>
    <cellStyle name="常规 5 2 2 3 2 2 3" xfId="1013"/>
    <cellStyle name="常规 5 2 2 3 2 3" xfId="1014"/>
    <cellStyle name="常规 5 2 2 3 2 3 2" xfId="1015"/>
    <cellStyle name="常规 5 2 2 3 3" xfId="1016"/>
    <cellStyle name="常规 5 2 2 3 3 2" xfId="1017"/>
    <cellStyle name="常规 5 2 2 3 3 2 2" xfId="1018"/>
    <cellStyle name="常规 5 2 2 3 3 3" xfId="1019"/>
    <cellStyle name="常规 5 2 2 3 4" xfId="1020"/>
    <cellStyle name="常规 5 2 2 3 4 2" xfId="1021"/>
    <cellStyle name="常规 5 2 2 4" xfId="1022"/>
    <cellStyle name="常规 5 2 2 4 2" xfId="1023"/>
    <cellStyle name="常规 5 2 2 4 2 2" xfId="1024"/>
    <cellStyle name="常规 5 2 2 4 3" xfId="422"/>
    <cellStyle name="常规 5 2 2 5" xfId="1025"/>
    <cellStyle name="常规 5 2 2 5 2" xfId="1026"/>
    <cellStyle name="常规 5 2 3" xfId="1027"/>
    <cellStyle name="常规 5 2 3 2" xfId="1028"/>
    <cellStyle name="常规 5 2 3 2 2" xfId="1029"/>
    <cellStyle name="常规 5 2 3 2 2 2" xfId="730"/>
    <cellStyle name="常规 5 2 3 2 2 2 2" xfId="733"/>
    <cellStyle name="常规 5 2 3 2 2 2 2 2" xfId="1030"/>
    <cellStyle name="常规 5 2 3 2 2 2 3" xfId="497"/>
    <cellStyle name="常规 5 2 3 2 2 3" xfId="1031"/>
    <cellStyle name="常规 5 2 3 2 2 3 2" xfId="379"/>
    <cellStyle name="常规 5 2 3 2 3" xfId="1032"/>
    <cellStyle name="常规 5 2 3 2 3 2" xfId="1033"/>
    <cellStyle name="常规 5 2 3 2 3 2 2" xfId="1034"/>
    <cellStyle name="常规 5 2 3 2 3 3" xfId="1035"/>
    <cellStyle name="常规 5 2 3 2 4" xfId="1036"/>
    <cellStyle name="常规 5 2 3 2 4 2" xfId="1037"/>
    <cellStyle name="常规 5 2 3 3" xfId="1038"/>
    <cellStyle name="常规 5 2 3 3 2" xfId="1039"/>
    <cellStyle name="常规 5 2 3 3 2 2" xfId="1041"/>
    <cellStyle name="常规 5 2 3 3 2 2 2" xfId="1042"/>
    <cellStyle name="常规 5 2 3 3 2 3" xfId="1043"/>
    <cellStyle name="常规 5 2 3 3 3" xfId="1044"/>
    <cellStyle name="常规 5 2 3 3 3 2" xfId="1045"/>
    <cellStyle name="常规 5 2 3 4" xfId="1046"/>
    <cellStyle name="常规 5 2 3 4 2" xfId="1047"/>
    <cellStyle name="常规 5 2 3 4 2 2" xfId="1048"/>
    <cellStyle name="常规 5 2 3 4 3" xfId="1049"/>
    <cellStyle name="常规 5 2 3 5" xfId="1050"/>
    <cellStyle name="常规 5 2 3 5 2" xfId="1051"/>
    <cellStyle name="常规 5 2 4" xfId="1052"/>
    <cellStyle name="常规 5 2 4 2" xfId="1053"/>
    <cellStyle name="常规 5 2 4 2 2" xfId="1054"/>
    <cellStyle name="常规 5 2 4 2 2 2" xfId="1055"/>
    <cellStyle name="常规 5 2 4 2 2 2 2" xfId="1056"/>
    <cellStyle name="常规 5 2 4 2 2 3" xfId="1057"/>
    <cellStyle name="常规 5 2 4 2 3" xfId="1058"/>
    <cellStyle name="常规 5 2 4 2 3 2" xfId="1059"/>
    <cellStyle name="常规 5 2 4 3" xfId="1060"/>
    <cellStyle name="常规 5 2 4 3 2" xfId="1061"/>
    <cellStyle name="常规 5 2 4 3 2 2" xfId="1062"/>
    <cellStyle name="常规 5 2 4 3 3" xfId="1063"/>
    <cellStyle name="常规 5 2 4 4" xfId="1064"/>
    <cellStyle name="常规 5 2 4 4 2" xfId="1065"/>
    <cellStyle name="常规 5 2 5" xfId="1066"/>
    <cellStyle name="常规 5 2 5 2" xfId="1068"/>
    <cellStyle name="常规 5 2 5 2 2" xfId="1069"/>
    <cellStyle name="常规 5 2 5 3" xfId="1070"/>
    <cellStyle name="常规 5 2 6" xfId="1071"/>
    <cellStyle name="常规 5 2 6 2" xfId="1072"/>
    <cellStyle name="常规 5 3" xfId="1073"/>
    <cellStyle name="常规 5 3 2" xfId="1074"/>
    <cellStyle name="常规 5 3 2 2" xfId="1075"/>
    <cellStyle name="常规 5 3 2 2 2" xfId="1076"/>
    <cellStyle name="常规 5 3 2 2 2 2" xfId="1077"/>
    <cellStyle name="常规 5 3 2 2 2 2 2" xfId="1079"/>
    <cellStyle name="常规 5 3 2 2 2 2 2 2" xfId="1081"/>
    <cellStyle name="常规 5 3 2 2 2 2 3" xfId="1082"/>
    <cellStyle name="常规 5 3 2 2 2 3" xfId="1083"/>
    <cellStyle name="常规 5 3 2 2 2 3 2" xfId="1084"/>
    <cellStyle name="常规 5 3 2 2 3" xfId="1085"/>
    <cellStyle name="常规 5 3 2 2 3 2" xfId="1086"/>
    <cellStyle name="常规 5 3 2 2 3 2 2" xfId="1087"/>
    <cellStyle name="常规 5 3 2 2 3 3" xfId="1088"/>
    <cellStyle name="常规 5 3 2 2 4" xfId="1078"/>
    <cellStyle name="常规 5 3 2 2 4 2" xfId="1080"/>
    <cellStyle name="常规 5 3 2 3" xfId="1089"/>
    <cellStyle name="常规 5 3 2 3 2" xfId="1090"/>
    <cellStyle name="常规 5 3 2 3 2 2" xfId="1091"/>
    <cellStyle name="常规 5 3 2 3 2 2 2" xfId="1092"/>
    <cellStyle name="常规 5 3 2 3 2 3" xfId="1093"/>
    <cellStyle name="常规 5 3 2 3 3" xfId="1094"/>
    <cellStyle name="常规 5 3 2 3 3 2" xfId="1095"/>
    <cellStyle name="常规 5 3 2 4" xfId="1096"/>
    <cellStyle name="常规 5 3 2 4 2" xfId="1097"/>
    <cellStyle name="常规 5 3 2 4 2 2" xfId="1098"/>
    <cellStyle name="常规 5 3 2 4 3" xfId="1099"/>
    <cellStyle name="常规 5 3 2 5" xfId="1100"/>
    <cellStyle name="常规 5 3 2 5 2" xfId="1101"/>
    <cellStyle name="常规 5 3 3" xfId="1102"/>
    <cellStyle name="常规 5 3 3 2" xfId="1103"/>
    <cellStyle name="常规 5 3 3 2 2" xfId="1104"/>
    <cellStyle name="常规 5 3 3 2 2 2" xfId="1105"/>
    <cellStyle name="常规 5 3 3 2 2 2 2" xfId="1106"/>
    <cellStyle name="常规 5 3 3 2 2 3" xfId="1107"/>
    <cellStyle name="常规 5 3 3 2 3" xfId="1108"/>
    <cellStyle name="常规 5 3 3 2 3 2" xfId="1109"/>
    <cellStyle name="常规 5 3 3 3" xfId="1110"/>
    <cellStyle name="常规 5 3 3 3 2" xfId="1111"/>
    <cellStyle name="常规 5 3 3 3 2 2" xfId="1112"/>
    <cellStyle name="常规 5 3 3 3 3" xfId="1113"/>
    <cellStyle name="常规 5 3 3 4" xfId="1114"/>
    <cellStyle name="常规 5 3 3 4 2" xfId="1115"/>
    <cellStyle name="常规 5 3 4" xfId="1116"/>
    <cellStyle name="常规 5 3 4 2" xfId="1117"/>
    <cellStyle name="常规 5 3 4 2 2" xfId="1118"/>
    <cellStyle name="常规 5 3 4 3" xfId="1119"/>
    <cellStyle name="常规 5 3 5" xfId="1120"/>
    <cellStyle name="常规 5 3 5 2" xfId="1121"/>
    <cellStyle name="常规 5 4" xfId="882"/>
    <cellStyle name="常规 5 4 2" xfId="884"/>
    <cellStyle name="常规 5 4 2 2" xfId="886"/>
    <cellStyle name="常规 5 4 2 2 2" xfId="888"/>
    <cellStyle name="常规 5 4 2 2 2 2" xfId="890"/>
    <cellStyle name="常规 5 4 2 2 2 2 2" xfId="893"/>
    <cellStyle name="常规 5 4 2 2 2 3" xfId="896"/>
    <cellStyle name="常规 5 4 2 2 3" xfId="898"/>
    <cellStyle name="常规 5 4 2 2 3 2" xfId="900"/>
    <cellStyle name="常规 5 4 2 3" xfId="902"/>
    <cellStyle name="常规 5 4 2 3 2" xfId="904"/>
    <cellStyle name="常规 5 4 2 3 2 2" xfId="906"/>
    <cellStyle name="常规 5 4 2 3 3" xfId="908"/>
    <cellStyle name="常规 5 4 2 4" xfId="911"/>
    <cellStyle name="常规 5 4 2 4 2" xfId="914"/>
    <cellStyle name="常规 5 4 3" xfId="916"/>
    <cellStyle name="常规 5 4 3 2" xfId="918"/>
    <cellStyle name="常规 5 4 3 2 2" xfId="920"/>
    <cellStyle name="常规 5 4 3 2 2 2" xfId="922"/>
    <cellStyle name="常规 5 4 3 2 3" xfId="924"/>
    <cellStyle name="常规 5 4 3 3" xfId="926"/>
    <cellStyle name="常规 5 4 3 3 2" xfId="928"/>
    <cellStyle name="常规 5 4 4" xfId="930"/>
    <cellStyle name="常规 5 4 4 2" xfId="932"/>
    <cellStyle name="常规 5 4 4 2 2" xfId="934"/>
    <cellStyle name="常规 5 4 4 3" xfId="936"/>
    <cellStyle name="常规 5 4 5" xfId="938"/>
    <cellStyle name="常规 5 4 5 2" xfId="940"/>
    <cellStyle name="常规 5 5" xfId="942"/>
    <cellStyle name="常规 5 5 2" xfId="944"/>
    <cellStyle name="常规 5 5 2 2" xfId="946"/>
    <cellStyle name="常规 5 5 2 2 2" xfId="948"/>
    <cellStyle name="常规 5 5 2 2 2 2" xfId="950"/>
    <cellStyle name="常规 5 5 2 2 3" xfId="952"/>
    <cellStyle name="常规 5 5 2 3" xfId="954"/>
    <cellStyle name="常规 5 5 2 3 2" xfId="956"/>
    <cellStyle name="常规 5 5 3" xfId="958"/>
    <cellStyle name="常规 5 5 3 2" xfId="960"/>
    <cellStyle name="常规 5 5 3 2 2" xfId="962"/>
    <cellStyle name="常规 5 5 3 3" xfId="964"/>
    <cellStyle name="常规 5 5 4" xfId="966"/>
    <cellStyle name="常规 5 5 4 2" xfId="968"/>
    <cellStyle name="常规 5 6" xfId="970"/>
    <cellStyle name="常规 5 6 2" xfId="972"/>
    <cellStyle name="常规 5 6 2 2" xfId="974"/>
    <cellStyle name="常规 5 6 3" xfId="976"/>
    <cellStyle name="常规 5 7" xfId="978"/>
    <cellStyle name="常规 5 7 2" xfId="980"/>
    <cellStyle name="常规 6" xfId="1122"/>
    <cellStyle name="常规 6 2" xfId="1123"/>
    <cellStyle name="常规 6 2 2" xfId="1124"/>
    <cellStyle name="常规 6 2 2 2" xfId="1125"/>
    <cellStyle name="常规 6 2 2 2 2" xfId="1126"/>
    <cellStyle name="常规 6 2 2 2 2 2" xfId="1127"/>
    <cellStyle name="常规 6 2 2 2 2 2 2" xfId="1128"/>
    <cellStyle name="常规 6 2 2 2 2 2 2 2" xfId="1129"/>
    <cellStyle name="常规 6 2 2 2 2 2 2 2 2" xfId="1130"/>
    <cellStyle name="常规 6 2 2 2 2 2 2 3" xfId="1132"/>
    <cellStyle name="常规 6 2 2 2 2 2 3" xfId="1133"/>
    <cellStyle name="常规 6 2 2 2 2 2 3 2" xfId="1134"/>
    <cellStyle name="常规 6 2 2 2 2 3" xfId="1135"/>
    <cellStyle name="常规 6 2 2 2 2 3 2" xfId="1136"/>
    <cellStyle name="常规 6 2 2 2 2 3 2 2" xfId="201"/>
    <cellStyle name="常规 6 2 2 2 2 3 3" xfId="1137"/>
    <cellStyle name="常规 6 2 2 2 2 4" xfId="1138"/>
    <cellStyle name="常规 6 2 2 2 2 4 2" xfId="1139"/>
    <cellStyle name="常规 6 2 2 2 3" xfId="1140"/>
    <cellStyle name="常规 6 2 2 2 3 2" xfId="1141"/>
    <cellStyle name="常规 6 2 2 2 3 2 2" xfId="1142"/>
    <cellStyle name="常规 6 2 2 2 3 2 2 2" xfId="1143"/>
    <cellStyle name="常规 6 2 2 2 3 2 3" xfId="1144"/>
    <cellStyle name="常规 6 2 2 2 3 3" xfId="1145"/>
    <cellStyle name="常规 6 2 2 2 3 3 2" xfId="1146"/>
    <cellStyle name="常规 6 2 2 2 4" xfId="1147"/>
    <cellStyle name="常规 6 2 2 2 4 2" xfId="1148"/>
    <cellStyle name="常规 6 2 2 2 4 2 2" xfId="1149"/>
    <cellStyle name="常规 6 2 2 2 4 3" xfId="1150"/>
    <cellStyle name="常规 6 2 2 2 5" xfId="1151"/>
    <cellStyle name="常规 6 2 2 2 5 2" xfId="1152"/>
    <cellStyle name="常规 6 2 2 3" xfId="1153"/>
    <cellStyle name="常规 6 2 2 3 2" xfId="1154"/>
    <cellStyle name="常规 6 2 2 3 2 2" xfId="1155"/>
    <cellStyle name="常规 6 2 2 3 2 2 2" xfId="1156"/>
    <cellStyle name="常规 6 2 2 3 2 2 2 2" xfId="1157"/>
    <cellStyle name="常规 6 2 2 3 2 2 3" xfId="1158"/>
    <cellStyle name="常规 6 2 2 3 2 3" xfId="1159"/>
    <cellStyle name="常规 6 2 2 3 2 3 2" xfId="1160"/>
    <cellStyle name="常规 6 2 2 3 3" xfId="1161"/>
    <cellStyle name="常规 6 2 2 3 3 2" xfId="1162"/>
    <cellStyle name="常规 6 2 2 3 3 2 2" xfId="1163"/>
    <cellStyle name="常规 6 2 2 3 3 3" xfId="1164"/>
    <cellStyle name="常规 6 2 2 3 4" xfId="1165"/>
    <cellStyle name="常规 6 2 2 3 4 2" xfId="1166"/>
    <cellStyle name="常规 6 2 2 4" xfId="1167"/>
    <cellStyle name="常规 6 2 2 4 2" xfId="1168"/>
    <cellStyle name="常规 6 2 2 4 2 2" xfId="1169"/>
    <cellStyle name="常规 6 2 2 4 3" xfId="1170"/>
    <cellStyle name="常规 6 2 2 5" xfId="1171"/>
    <cellStyle name="常规 6 2 2 5 2" xfId="264"/>
    <cellStyle name="常规 6 2 3" xfId="1172"/>
    <cellStyle name="常规 6 2 3 2" xfId="1173"/>
    <cellStyle name="常规 6 2 3 2 2" xfId="81"/>
    <cellStyle name="常规 6 2 3 2 2 2" xfId="996"/>
    <cellStyle name="常规 6 2 3 2 2 2 2" xfId="998"/>
    <cellStyle name="常规 6 2 3 2 2 2 2 2" xfId="1174"/>
    <cellStyle name="常规 6 2 3 2 2 2 3" xfId="1175"/>
    <cellStyle name="常规 6 2 3 2 2 3" xfId="1176"/>
    <cellStyle name="常规 6 2 3 2 2 3 2" xfId="1177"/>
    <cellStyle name="常规 6 2 3 2 3" xfId="1178"/>
    <cellStyle name="常规 6 2 3 2 3 2" xfId="1179"/>
    <cellStyle name="常规 6 2 3 2 3 2 2" xfId="1180"/>
    <cellStyle name="常规 6 2 3 2 3 3" xfId="1181"/>
    <cellStyle name="常规 6 2 3 2 4" xfId="1182"/>
    <cellStyle name="常规 6 2 3 2 4 2" xfId="1183"/>
    <cellStyle name="常规 6 2 3 3" xfId="1184"/>
    <cellStyle name="常规 6 2 3 3 2" xfId="1185"/>
    <cellStyle name="常规 6 2 3 3 2 2" xfId="1186"/>
    <cellStyle name="常规 6 2 3 3 2 2 2" xfId="1067"/>
    <cellStyle name="常规 6 2 3 3 2 3" xfId="1187"/>
    <cellStyle name="常规 6 2 3 3 3" xfId="1188"/>
    <cellStyle name="常规 6 2 3 3 3 2" xfId="1189"/>
    <cellStyle name="常规 6 2 3 4" xfId="1190"/>
    <cellStyle name="常规 6 2 3 4 2" xfId="1191"/>
    <cellStyle name="常规 6 2 3 4 2 2" xfId="1192"/>
    <cellStyle name="常规 6 2 3 4 3" xfId="195"/>
    <cellStyle name="常规 6 2 3 5" xfId="669"/>
    <cellStyle name="常规 6 2 3 5 2" xfId="307"/>
    <cellStyle name="常规 6 2 4" xfId="1193"/>
    <cellStyle name="常规 6 2 4 2" xfId="1194"/>
    <cellStyle name="常规 6 2 4 2 2" xfId="1195"/>
    <cellStyle name="常规 6 2 4 2 2 2" xfId="1196"/>
    <cellStyle name="常规 6 2 4 2 2 2 2" xfId="1197"/>
    <cellStyle name="常规 6 2 4 2 2 3" xfId="1198"/>
    <cellStyle name="常规 6 2 4 2 3" xfId="1199"/>
    <cellStyle name="常规 6 2 4 2 3 2" xfId="1200"/>
    <cellStyle name="常规 6 2 4 3" xfId="92"/>
    <cellStyle name="常规 6 2 4 3 2" xfId="94"/>
    <cellStyle name="常规 6 2 4 3 2 2" xfId="97"/>
    <cellStyle name="常规 6 2 4 3 3" xfId="100"/>
    <cellStyle name="常规 6 2 4 4" xfId="103"/>
    <cellStyle name="常规 6 2 4 4 2" xfId="107"/>
    <cellStyle name="常规 6 2 5" xfId="1201"/>
    <cellStyle name="常规 6 2 5 2" xfId="1202"/>
    <cellStyle name="常规 6 2 5 2 2" xfId="1203"/>
    <cellStyle name="常规 6 2 5 3" xfId="112"/>
    <cellStyle name="常规 6 2 6" xfId="1204"/>
    <cellStyle name="常规 6 2 6 2" xfId="1205"/>
    <cellStyle name="常规 6 3" xfId="1206"/>
    <cellStyle name="常规 6 3 2" xfId="1207"/>
    <cellStyle name="常规 6 3 2 2" xfId="1208"/>
    <cellStyle name="常规 6 3 2 2 2" xfId="1209"/>
    <cellStyle name="常规 6 3 2 2 2 2" xfId="1210"/>
    <cellStyle name="常规 6 3 2 2 2 2 2" xfId="13"/>
    <cellStyle name="常规 6 3 2 2 2 2 2 2" xfId="1211"/>
    <cellStyle name="常规 6 3 2 2 2 2 3" xfId="1212"/>
    <cellStyle name="常规 6 3 2 2 2 3" xfId="1213"/>
    <cellStyle name="常规 6 3 2 2 2 3 2" xfId="1214"/>
    <cellStyle name="常规 6 3 2 2 3" xfId="1215"/>
    <cellStyle name="常规 6 3 2 2 3 2" xfId="1216"/>
    <cellStyle name="常规 6 3 2 2 3 2 2" xfId="1217"/>
    <cellStyle name="常规 6 3 2 2 3 3" xfId="1218"/>
    <cellStyle name="常规 6 3 2 2 4" xfId="891"/>
    <cellStyle name="常规 6 3 2 2 4 2" xfId="894"/>
    <cellStyle name="常规 6 3 2 3" xfId="1219"/>
    <cellStyle name="常规 6 3 2 3 2" xfId="1220"/>
    <cellStyle name="常规 6 3 2 3 2 2" xfId="1221"/>
    <cellStyle name="常规 6 3 2 3 2 2 2" xfId="1222"/>
    <cellStyle name="常规 6 3 2 3 2 3" xfId="1223"/>
    <cellStyle name="常规 6 3 2 3 3" xfId="1224"/>
    <cellStyle name="常规 6 3 2 3 3 2" xfId="1225"/>
    <cellStyle name="常规 6 3 2 4" xfId="1226"/>
    <cellStyle name="常规 6 3 2 4 2" xfId="1227"/>
    <cellStyle name="常规 6 3 2 4 2 2" xfId="1228"/>
    <cellStyle name="常规 6 3 2 4 3" xfId="1229"/>
    <cellStyle name="常规 6 3 2 5" xfId="1230"/>
    <cellStyle name="常规 6 3 2 5 2" xfId="338"/>
    <cellStyle name="常规 6 3 3" xfId="1231"/>
    <cellStyle name="常规 6 3 3 2" xfId="1232"/>
    <cellStyle name="常规 6 3 3 2 2" xfId="1233"/>
    <cellStyle name="常规 6 3 3 2 2 2" xfId="1234"/>
    <cellStyle name="常规 6 3 3 2 2 2 2" xfId="1235"/>
    <cellStyle name="常规 6 3 3 2 2 3" xfId="1236"/>
    <cellStyle name="常规 6 3 3 2 3" xfId="1237"/>
    <cellStyle name="常规 6 3 3 2 3 2" xfId="1238"/>
    <cellStyle name="常规 6 3 3 3" xfId="1239"/>
    <cellStyle name="常规 6 3 3 3 2" xfId="1240"/>
    <cellStyle name="常规 6 3 3 3 2 2" xfId="1241"/>
    <cellStyle name="常规 6 3 3 3 3" xfId="1242"/>
    <cellStyle name="常规 6 3 3 4" xfId="1243"/>
    <cellStyle name="常规 6 3 3 4 2" xfId="1244"/>
    <cellStyle name="常规 6 3 4" xfId="1245"/>
    <cellStyle name="常规 6 3 4 2" xfId="1246"/>
    <cellStyle name="常规 6 3 4 2 2" xfId="1247"/>
    <cellStyle name="常规 6 3 4 3" xfId="1248"/>
    <cellStyle name="常规 6 3 5" xfId="1131"/>
    <cellStyle name="常规 6 3 5 2" xfId="1249"/>
    <cellStyle name="常规 6 4" xfId="711"/>
    <cellStyle name="常规 6 4 2" xfId="714"/>
    <cellStyle name="常规 6 4 2 2" xfId="717"/>
    <cellStyle name="常规 6 4 2 2 2" xfId="357"/>
    <cellStyle name="常规 6 4 2 2 2 2" xfId="361"/>
    <cellStyle name="常规 6 4 2 2 2 2 2" xfId="719"/>
    <cellStyle name="常规 6 4 2 2 2 3" xfId="721"/>
    <cellStyle name="常规 6 4 2 2 3" xfId="365"/>
    <cellStyle name="常规 6 4 2 2 3 2" xfId="723"/>
    <cellStyle name="常规 6 4 2 3" xfId="726"/>
    <cellStyle name="常规 6 4 2 3 2" xfId="383"/>
    <cellStyle name="常规 6 4 2 3 2 2" xfId="728"/>
    <cellStyle name="常规 6 4 2 3 3" xfId="389"/>
    <cellStyle name="常规 6 4 2 4" xfId="731"/>
    <cellStyle name="常规 6 4 2 4 2" xfId="734"/>
    <cellStyle name="常规 6 4 3" xfId="737"/>
    <cellStyle name="常规 6 4 3 2" xfId="740"/>
    <cellStyle name="常规 6 4 3 2 2" xfId="743"/>
    <cellStyle name="常规 6 4 3 2 2 2" xfId="745"/>
    <cellStyle name="常规 6 4 3 2 3" xfId="747"/>
    <cellStyle name="常规 6 4 3 3" xfId="750"/>
    <cellStyle name="常规 6 4 3 3 2" xfId="752"/>
    <cellStyle name="常规 6 4 4" xfId="755"/>
    <cellStyle name="常规 6 4 4 2" xfId="758"/>
    <cellStyle name="常规 6 4 4 2 2" xfId="760"/>
    <cellStyle name="常规 6 4 4 3" xfId="762"/>
    <cellStyle name="常规 6 4 5" xfId="764"/>
    <cellStyle name="常规 6 4 5 2" xfId="766"/>
    <cellStyle name="常规 6 5" xfId="22"/>
    <cellStyle name="常规 6 5 2" xfId="769"/>
    <cellStyle name="常规 6 5 2 2" xfId="772"/>
    <cellStyle name="常规 6 5 2 2 2" xfId="775"/>
    <cellStyle name="常规 6 5 2 2 2 2" xfId="215"/>
    <cellStyle name="常规 6 5 2 2 3" xfId="777"/>
    <cellStyle name="常规 6 5 2 3" xfId="780"/>
    <cellStyle name="常规 6 5 2 3 2" xfId="782"/>
    <cellStyle name="常规 6 5 3" xfId="785"/>
    <cellStyle name="常规 6 5 3 2" xfId="788"/>
    <cellStyle name="常规 6 5 3 2 2" xfId="790"/>
    <cellStyle name="常规 6 5 3 3" xfId="792"/>
    <cellStyle name="常规 6 5 4" xfId="794"/>
    <cellStyle name="常规 6 5 4 2" xfId="796"/>
    <cellStyle name="常规 6 6" xfId="799"/>
    <cellStyle name="常规 6 6 2" xfId="802"/>
    <cellStyle name="常规 6 6 2 2" xfId="805"/>
    <cellStyle name="常规 6 6 3" xfId="808"/>
    <cellStyle name="常规 6 7" xfId="811"/>
    <cellStyle name="常规 6 7 2" xfId="814"/>
    <cellStyle name="常规 7" xfId="1250"/>
    <cellStyle name="常规 7 2" xfId="1251"/>
    <cellStyle name="常规 7 2 2" xfId="1252"/>
    <cellStyle name="常规 7 2 2 2" xfId="1253"/>
    <cellStyle name="常规 7 2 2 2 2" xfId="1254"/>
    <cellStyle name="常规 7 2 2 3" xfId="1255"/>
    <cellStyle name="常规 7 2 3" xfId="1256"/>
    <cellStyle name="常规 7 2 3 2" xfId="1257"/>
    <cellStyle name="常规 7 2 4" xfId="1258"/>
    <cellStyle name="常规 7 3" xfId="1259"/>
    <cellStyle name="常规 7 3 2" xfId="1260"/>
    <cellStyle name="常规 7 3 2 2" xfId="1261"/>
    <cellStyle name="常规 7 3 3" xfId="1262"/>
    <cellStyle name="常规 7 4" xfId="817"/>
    <cellStyle name="常规 7 4 2" xfId="820"/>
    <cellStyle name="常规 7 5" xfId="836"/>
    <cellStyle name="常规 8" xfId="1263"/>
    <cellStyle name="常规 8 2" xfId="1264"/>
    <cellStyle name="常规 8 2 2" xfId="1265"/>
    <cellStyle name="常规 8 2 2 2" xfId="1266"/>
    <cellStyle name="常规 8 2 3" xfId="1267"/>
    <cellStyle name="常规 8 3" xfId="1268"/>
    <cellStyle name="常规 8 3 2" xfId="1269"/>
    <cellStyle name="常规 8 4" xfId="857"/>
    <cellStyle name="常规 9" xfId="1270"/>
    <cellStyle name="常规 9 2" xfId="1271"/>
    <cellStyle name="常规 9 2 2" xfId="1272"/>
    <cellStyle name="常规 9 3" xfId="1273"/>
    <cellStyle name="常规_Sheet1" xfId="1274"/>
    <cellStyle name="超链接" xfId="1280" builtinId="8" hidden="1"/>
    <cellStyle name="超链接" xfId="1283" builtinId="8" hidden="1"/>
    <cellStyle name="超链接" xfId="1285" builtinId="8" hidden="1"/>
    <cellStyle name="超链接" xfId="1287" builtinId="8" hidden="1"/>
    <cellStyle name="超链接" xfId="1289" builtinId="8" hidden="1"/>
    <cellStyle name="超链接" xfId="1291" builtinId="8" hidden="1"/>
    <cellStyle name="超链接" xfId="1293" builtinId="8" hidden="1"/>
    <cellStyle name="超链接" xfId="1295" builtinId="8" hidden="1"/>
    <cellStyle name="超链接" xfId="1297" builtinId="8" hidden="1"/>
    <cellStyle name="超链接" xfId="1299" builtinId="8" hidden="1"/>
    <cellStyle name="超链接" xfId="1301" builtinId="8" hidden="1"/>
    <cellStyle name="超链接" xfId="1303" builtinId="8" hidden="1"/>
    <cellStyle name="超链接" xfId="1305" builtinId="8" hidden="1"/>
    <cellStyle name="超链接" xfId="1307" builtinId="8" hidden="1"/>
    <cellStyle name="超链接" xfId="1309" builtinId="8" hidden="1"/>
    <cellStyle name="超链接" xfId="1311" builtinId="8" hidden="1"/>
    <cellStyle name="超链接" xfId="1313" builtinId="8" hidden="1"/>
    <cellStyle name="超链接" xfId="1315" builtinId="8" hidden="1"/>
    <cellStyle name="超链接" xfId="1317" builtinId="8" hidden="1"/>
    <cellStyle name="超链接" xfId="1319" builtinId="8" hidden="1"/>
    <cellStyle name="超链接" xfId="1321" builtinId="8" hidden="1"/>
    <cellStyle name="超链接" xfId="1323" builtinId="8" hidden="1"/>
    <cellStyle name="超链接" xfId="1325" builtinId="8" hidden="1"/>
    <cellStyle name="超链接" xfId="1327" builtinId="8" hidden="1"/>
    <cellStyle name="超链接" xfId="1329" builtinId="8" hidden="1"/>
    <cellStyle name="超链接" xfId="1331" builtinId="8" hidden="1"/>
    <cellStyle name="超链接" xfId="1333" builtinId="8" hidden="1"/>
    <cellStyle name="超链接" xfId="1335" builtinId="8" hidden="1"/>
    <cellStyle name="超链接" xfId="1337" builtinId="8" hidden="1"/>
    <cellStyle name="超链接" xfId="1339" builtinId="8" hidden="1"/>
    <cellStyle name="超链接" xfId="1341" builtinId="8" hidden="1"/>
    <cellStyle name="超链接" xfId="1343" builtinId="8" hidden="1"/>
    <cellStyle name="超链接" xfId="1345" builtinId="8" hidden="1"/>
    <cellStyle name="超链接" xfId="1347" builtinId="8" hidden="1"/>
    <cellStyle name="超链接" xfId="1349" builtinId="8" hidden="1"/>
    <cellStyle name="超链接" xfId="1351" builtinId="8" hidden="1"/>
    <cellStyle name="超链接" xfId="1353" builtinId="8" hidden="1"/>
    <cellStyle name="超链接" xfId="1355" builtinId="8" hidden="1"/>
    <cellStyle name="超链接" xfId="1357" builtinId="8" hidden="1"/>
    <cellStyle name="超链接" xfId="1359" builtinId="8" hidden="1"/>
    <cellStyle name="超链接" xfId="1361" builtinId="8" hidden="1"/>
    <cellStyle name="超链接" xfId="1363" builtinId="8" hidden="1"/>
    <cellStyle name="超链接" xfId="1365" builtinId="8" hidden="1"/>
    <cellStyle name="超链接" xfId="1367" builtinId="8" hidden="1"/>
    <cellStyle name="超链接" xfId="1369" builtinId="8" hidden="1"/>
    <cellStyle name="超链接" xfId="1371" builtinId="8" hidden="1"/>
    <cellStyle name="超链接" xfId="1373" builtinId="8" hidden="1"/>
    <cellStyle name="超链接" xfId="1375" builtinId="8" hidden="1"/>
    <cellStyle name="超链接" xfId="1377" builtinId="8" hidden="1"/>
    <cellStyle name="超链接" xfId="1379" builtinId="8" hidden="1"/>
    <cellStyle name="超链接" xfId="1381" builtinId="8" hidden="1"/>
    <cellStyle name="超链接" xfId="1383" builtinId="8" hidden="1"/>
    <cellStyle name="超链接" xfId="1385" builtinId="8" hidden="1"/>
    <cellStyle name="超链接" xfId="1387" builtinId="8" hidden="1"/>
    <cellStyle name="超链接" xfId="1389" builtinId="8" hidden="1"/>
    <cellStyle name="超链接" xfId="1391" builtinId="8" hidden="1"/>
    <cellStyle name="超链接" xfId="1393" builtinId="8" hidden="1"/>
    <cellStyle name="超链接" xfId="1395" builtinId="8" hidden="1"/>
    <cellStyle name="超链接" xfId="1397" builtinId="8" hidden="1"/>
    <cellStyle name="超链接" xfId="1399" builtinId="8" hidden="1"/>
    <cellStyle name="超链接" xfId="1401" builtinId="8" hidden="1"/>
    <cellStyle name="超链接" xfId="1403" builtinId="8" hidden="1"/>
    <cellStyle name="超链接" xfId="1405" builtinId="8" hidden="1"/>
    <cellStyle name="超链接" xfId="1407" builtinId="8" hidden="1"/>
    <cellStyle name="超链接" xfId="1409" builtinId="8" hidden="1"/>
    <cellStyle name="超链接" xfId="1411" builtinId="8" hidden="1"/>
    <cellStyle name="超链接" xfId="1413" builtinId="8" hidden="1"/>
    <cellStyle name="超链接" xfId="1415" builtinId="8" hidden="1"/>
    <cellStyle name="超链接" xfId="1417" builtinId="8" hidden="1"/>
    <cellStyle name="超链接" xfId="1419" builtinId="8" hidden="1"/>
    <cellStyle name="超链接" xfId="1421" builtinId="8" hidden="1"/>
    <cellStyle name="超链接" xfId="1423" builtinId="8" hidden="1"/>
    <cellStyle name="超链接" xfId="1425" builtinId="8" hidden="1"/>
    <cellStyle name="超链接" xfId="1427" builtinId="8" hidden="1"/>
    <cellStyle name="超链接" xfId="1429" builtinId="8" hidden="1"/>
    <cellStyle name="超链接" xfId="1431" builtinId="8" hidden="1"/>
    <cellStyle name="超链接" xfId="1433" builtinId="8" hidden="1"/>
    <cellStyle name="超链接" xfId="1435" builtinId="8" hidden="1"/>
    <cellStyle name="超链接" xfId="1437" builtinId="8" hidden="1"/>
    <cellStyle name="超链接" xfId="1439" builtinId="8" hidden="1"/>
    <cellStyle name="超链接" xfId="1441" builtinId="8" hidden="1"/>
    <cellStyle name="超链接" xfId="1443" builtinId="8" hidden="1"/>
    <cellStyle name="超链接" xfId="1445" builtinId="8" hidden="1"/>
    <cellStyle name="超链接" xfId="1447" builtinId="8" hidden="1"/>
    <cellStyle name="超链接" xfId="1449" builtinId="8" hidden="1"/>
    <cellStyle name="超链接" xfId="1451" builtinId="8" hidden="1"/>
    <cellStyle name="超链接" xfId="1453" builtinId="8" hidden="1"/>
    <cellStyle name="超链接" xfId="1455" builtinId="8" hidden="1"/>
    <cellStyle name="超链接" xfId="1457" builtinId="8" hidden="1"/>
    <cellStyle name="超链接" xfId="1459" builtinId="8" hidden="1"/>
    <cellStyle name="超链接" xfId="1461" builtinId="8" hidden="1"/>
    <cellStyle name="超链接" xfId="1463" builtinId="8" hidden="1"/>
    <cellStyle name="超链接" xfId="1465" builtinId="8" hidden="1"/>
    <cellStyle name="超链接" xfId="1467" builtinId="8" hidden="1"/>
    <cellStyle name="超链接" xfId="1469" builtinId="8" hidden="1"/>
    <cellStyle name="超链接" xfId="1471" builtinId="8" hidden="1"/>
    <cellStyle name="超链接" xfId="1473" builtinId="8" hidden="1"/>
    <cellStyle name="超链接" xfId="1475" builtinId="8" hidden="1"/>
    <cellStyle name="超链接" xfId="1477" builtinId="8" hidden="1"/>
    <cellStyle name="超链接" xfId="1479" builtinId="8" hidden="1"/>
    <cellStyle name="超链接" xfId="1481" builtinId="8" hidden="1"/>
    <cellStyle name="超链接" xfId="1483" builtinId="8" hidden="1"/>
    <cellStyle name="超链接" xfId="1485" builtinId="8" hidden="1"/>
    <cellStyle name="超链接" xfId="1487" builtinId="8" hidden="1"/>
    <cellStyle name="超链接" xfId="1489" builtinId="8" hidden="1"/>
    <cellStyle name="超链接" xfId="1491" builtinId="8" hidden="1"/>
    <cellStyle name="超链接" xfId="1493" builtinId="8" hidden="1"/>
    <cellStyle name="超链接" xfId="1495" builtinId="8" hidden="1"/>
    <cellStyle name="超链接" xfId="1497" builtinId="8" hidden="1"/>
    <cellStyle name="超链接" xfId="1499" builtinId="8" hidden="1"/>
    <cellStyle name="超链接" xfId="1501" builtinId="8" hidden="1"/>
    <cellStyle name="超链接" xfId="1503" builtinId="8" hidden="1"/>
    <cellStyle name="超链接" xfId="1505" builtinId="8" hidden="1"/>
    <cellStyle name="超链接" xfId="1507" builtinId="8" hidden="1"/>
    <cellStyle name="超链接" xfId="1509" builtinId="8" hidden="1"/>
    <cellStyle name="超链接" xfId="1511" builtinId="8" hidden="1"/>
    <cellStyle name="超链接" xfId="1513" builtinId="8" hidden="1"/>
    <cellStyle name="超链接" xfId="1515" builtinId="8" hidden="1"/>
    <cellStyle name="超链接" xfId="1517" builtinId="8" hidden="1"/>
    <cellStyle name="超链接" xfId="1519" builtinId="8" hidden="1"/>
    <cellStyle name="超链接" xfId="1521" builtinId="8" hidden="1"/>
    <cellStyle name="超链接" xfId="1523" builtinId="8" hidden="1"/>
    <cellStyle name="超链接" xfId="1525" builtinId="8" hidden="1"/>
    <cellStyle name="超链接" xfId="1527" builtinId="8" hidden="1"/>
    <cellStyle name="超链接" xfId="1529" builtinId="8" hidden="1"/>
    <cellStyle name="超链接" xfId="1531" builtinId="8" hidden="1"/>
    <cellStyle name="超链接" xfId="1533" builtinId="8" hidden="1"/>
    <cellStyle name="超链接" xfId="1535" builtinId="8" hidden="1"/>
    <cellStyle name="超链接" xfId="1537" builtinId="8" hidden="1"/>
    <cellStyle name="超链接" xfId="1539" builtinId="8" hidden="1"/>
    <cellStyle name="超链接" xfId="1541" builtinId="8" hidden="1"/>
    <cellStyle name="超链接" xfId="1543" builtinId="8" hidden="1"/>
    <cellStyle name="超链接" xfId="1545" builtinId="8" hidden="1"/>
    <cellStyle name="超链接" xfId="1547" builtinId="8" hidden="1"/>
    <cellStyle name="超链接" xfId="1549" builtinId="8" hidden="1"/>
    <cellStyle name="超链接" xfId="1551" builtinId="8" hidden="1"/>
    <cellStyle name="超链接" xfId="1553" builtinId="8" hidden="1"/>
    <cellStyle name="超链接" xfId="1555" builtinId="8" hidden="1"/>
    <cellStyle name="超链接" xfId="1557" builtinId="8" hidden="1"/>
    <cellStyle name="超链接" xfId="1559" builtinId="8" hidden="1"/>
    <cellStyle name="超链接" xfId="1561" builtinId="8" hidden="1"/>
    <cellStyle name="超链接" xfId="1563" builtinId="8" hidden="1"/>
    <cellStyle name="超链接" xfId="1565" builtinId="8" hidden="1"/>
    <cellStyle name="超链接" xfId="1567" builtinId="8" hidden="1"/>
    <cellStyle name="超链接" xfId="1569" builtinId="8" hidden="1"/>
    <cellStyle name="超链接" xfId="1571" builtinId="8" hidden="1"/>
    <cellStyle name="超链接" xfId="1573" builtinId="8" hidden="1"/>
    <cellStyle name="超链接" xfId="1575" builtinId="8" hidden="1"/>
    <cellStyle name="超链接" xfId="1577" builtinId="8" hidden="1"/>
    <cellStyle name="超链接" xfId="1579" builtinId="8" hidden="1"/>
    <cellStyle name="超链接" xfId="1581" builtinId="8" hidden="1"/>
    <cellStyle name="超链接" xfId="1583" builtinId="8" hidden="1"/>
    <cellStyle name="超链接" xfId="1585" builtinId="8" hidden="1"/>
    <cellStyle name="超链接" xfId="1587" builtinId="8" hidden="1"/>
    <cellStyle name="超链接" xfId="1589" builtinId="8" hidden="1"/>
    <cellStyle name="超链接" xfId="1591" builtinId="8" hidden="1"/>
    <cellStyle name="超链接" xfId="1593" builtinId="8" hidden="1"/>
    <cellStyle name="超链接" xfId="1595" builtinId="8" hidden="1"/>
    <cellStyle name="超链接" xfId="1597" builtinId="8" hidden="1"/>
    <cellStyle name="超链接" xfId="1694" builtinId="8" hidden="1"/>
    <cellStyle name="超链接" xfId="1696" builtinId="8" hidden="1"/>
    <cellStyle name="超链接" xfId="1698" builtinId="8" hidden="1"/>
    <cellStyle name="超链接" xfId="1700" builtinId="8" hidden="1"/>
    <cellStyle name="超链接" xfId="1702" builtinId="8" hidden="1"/>
    <cellStyle name="超链接" xfId="1704" builtinId="8" hidden="1"/>
    <cellStyle name="超链接" xfId="1706" builtinId="8" hidden="1"/>
    <cellStyle name="超链接" xfId="1708" builtinId="8" hidden="1"/>
    <cellStyle name="超链接" xfId="1712" builtinId="8" hidden="1"/>
    <cellStyle name="超链接" xfId="1714" builtinId="8" hidden="1"/>
    <cellStyle name="超链接" xfId="1716" builtinId="8" hidden="1"/>
    <cellStyle name="超链接" xfId="1718" builtinId="8" hidden="1"/>
    <cellStyle name="超链接" xfId="1720" builtinId="8" hidden="1"/>
    <cellStyle name="超链接" xfId="1722" builtinId="8" hidden="1"/>
    <cellStyle name="超链接" xfId="1724" builtinId="8" hidden="1"/>
    <cellStyle name="超链接" xfId="1726" builtinId="8" hidden="1"/>
    <cellStyle name="超链接" xfId="1728" builtinId="8" hidden="1"/>
    <cellStyle name="超链接" xfId="1730" builtinId="8" hidden="1"/>
    <cellStyle name="超链接" xfId="1732" builtinId="8" hidden="1"/>
    <cellStyle name="超链接 2" xfId="1275"/>
    <cellStyle name="超链接 2 2" xfId="1276"/>
    <cellStyle name="超链接 3" xfId="1277"/>
    <cellStyle name="货币 2" xfId="250"/>
    <cellStyle name="普通 2" xfId="1282"/>
    <cellStyle name="普通 3" xfId="1278"/>
    <cellStyle name="千位分隔" xfId="10" builtinId="3"/>
    <cellStyle name="千位分隔 2" xfId="1279"/>
    <cellStyle name="千位分隔_Sheet1" xfId="1734"/>
    <cellStyle name="样式 1" xfId="1040"/>
    <cellStyle name="已访问的超链接" xfId="1281" builtinId="9" hidden="1"/>
    <cellStyle name="已访问的超链接" xfId="1284" builtinId="9" hidden="1"/>
    <cellStyle name="已访问的超链接" xfId="1286" builtinId="9" hidden="1"/>
    <cellStyle name="已访问的超链接" xfId="1288" builtinId="9" hidden="1"/>
    <cellStyle name="已访问的超链接" xfId="1290" builtinId="9" hidden="1"/>
    <cellStyle name="已访问的超链接" xfId="1292" builtinId="9" hidden="1"/>
    <cellStyle name="已访问的超链接" xfId="1294" builtinId="9" hidden="1"/>
    <cellStyle name="已访问的超链接" xfId="1296" builtinId="9" hidden="1"/>
    <cellStyle name="已访问的超链接" xfId="1298" builtinId="9" hidden="1"/>
    <cellStyle name="已访问的超链接" xfId="1300" builtinId="9" hidden="1"/>
    <cellStyle name="已访问的超链接" xfId="1302" builtinId="9" hidden="1"/>
    <cellStyle name="已访问的超链接" xfId="1304" builtinId="9" hidden="1"/>
    <cellStyle name="已访问的超链接" xfId="1306" builtinId="9" hidden="1"/>
    <cellStyle name="已访问的超链接" xfId="1308" builtinId="9" hidden="1"/>
    <cellStyle name="已访问的超链接" xfId="1310" builtinId="9" hidden="1"/>
    <cellStyle name="已访问的超链接" xfId="1312" builtinId="9" hidden="1"/>
    <cellStyle name="已访问的超链接" xfId="1314" builtinId="9" hidden="1"/>
    <cellStyle name="已访问的超链接" xfId="1316" builtinId="9" hidden="1"/>
    <cellStyle name="已访问的超链接" xfId="1318" builtinId="9" hidden="1"/>
    <cellStyle name="已访问的超链接" xfId="1320" builtinId="9" hidden="1"/>
    <cellStyle name="已访问的超链接" xfId="1322" builtinId="9" hidden="1"/>
    <cellStyle name="已访问的超链接" xfId="1324" builtinId="9" hidden="1"/>
    <cellStyle name="已访问的超链接" xfId="1326" builtinId="9" hidden="1"/>
    <cellStyle name="已访问的超链接" xfId="1328" builtinId="9" hidden="1"/>
    <cellStyle name="已访问的超链接" xfId="1330" builtinId="9" hidden="1"/>
    <cellStyle name="已访问的超链接" xfId="1332" builtinId="9" hidden="1"/>
    <cellStyle name="已访问的超链接" xfId="1334" builtinId="9" hidden="1"/>
    <cellStyle name="已访问的超链接" xfId="1336" builtinId="9" hidden="1"/>
    <cellStyle name="已访问的超链接" xfId="1338" builtinId="9" hidden="1"/>
    <cellStyle name="已访问的超链接" xfId="1340" builtinId="9" hidden="1"/>
    <cellStyle name="已访问的超链接" xfId="1342" builtinId="9" hidden="1"/>
    <cellStyle name="已访问的超链接" xfId="1344" builtinId="9" hidden="1"/>
    <cellStyle name="已访问的超链接" xfId="1346" builtinId="9" hidden="1"/>
    <cellStyle name="已访问的超链接" xfId="1348" builtinId="9" hidden="1"/>
    <cellStyle name="已访问的超链接" xfId="1350" builtinId="9" hidden="1"/>
    <cellStyle name="已访问的超链接" xfId="1352" builtinId="9" hidden="1"/>
    <cellStyle name="已访问的超链接" xfId="1354" builtinId="9" hidden="1"/>
    <cellStyle name="已访问的超链接" xfId="1356" builtinId="9" hidden="1"/>
    <cellStyle name="已访问的超链接" xfId="1358" builtinId="9" hidden="1"/>
    <cellStyle name="已访问的超链接" xfId="1360" builtinId="9" hidden="1"/>
    <cellStyle name="已访问的超链接" xfId="1362" builtinId="9" hidden="1"/>
    <cellStyle name="已访问的超链接" xfId="1364" builtinId="9" hidden="1"/>
    <cellStyle name="已访问的超链接" xfId="1366" builtinId="9" hidden="1"/>
    <cellStyle name="已访问的超链接" xfId="1368" builtinId="9" hidden="1"/>
    <cellStyle name="已访问的超链接" xfId="1370" builtinId="9" hidden="1"/>
    <cellStyle name="已访问的超链接" xfId="1372" builtinId="9" hidden="1"/>
    <cellStyle name="已访问的超链接" xfId="1374" builtinId="9" hidden="1"/>
    <cellStyle name="已访问的超链接" xfId="1376" builtinId="9" hidden="1"/>
    <cellStyle name="已访问的超链接" xfId="1378" builtinId="9" hidden="1"/>
    <cellStyle name="已访问的超链接" xfId="1380" builtinId="9" hidden="1"/>
    <cellStyle name="已访问的超链接" xfId="1382" builtinId="9" hidden="1"/>
    <cellStyle name="已访问的超链接" xfId="1384" builtinId="9" hidden="1"/>
    <cellStyle name="已访问的超链接" xfId="1386" builtinId="9" hidden="1"/>
    <cellStyle name="已访问的超链接" xfId="1388" builtinId="9" hidden="1"/>
    <cellStyle name="已访问的超链接" xfId="1390" builtinId="9" hidden="1"/>
    <cellStyle name="已访问的超链接" xfId="1392" builtinId="9" hidden="1"/>
    <cellStyle name="已访问的超链接" xfId="1394" builtinId="9" hidden="1"/>
    <cellStyle name="已访问的超链接" xfId="1396" builtinId="9" hidden="1"/>
    <cellStyle name="已访问的超链接" xfId="1398" builtinId="9" hidden="1"/>
    <cellStyle name="已访问的超链接" xfId="1400" builtinId="9" hidden="1"/>
    <cellStyle name="已访问的超链接" xfId="1402" builtinId="9" hidden="1"/>
    <cellStyle name="已访问的超链接" xfId="1404" builtinId="9" hidden="1"/>
    <cellStyle name="已访问的超链接" xfId="1406" builtinId="9" hidden="1"/>
    <cellStyle name="已访问的超链接" xfId="1408" builtinId="9" hidden="1"/>
    <cellStyle name="已访问的超链接" xfId="1410" builtinId="9" hidden="1"/>
    <cellStyle name="已访问的超链接" xfId="1412" builtinId="9" hidden="1"/>
    <cellStyle name="已访问的超链接" xfId="1414" builtinId="9" hidden="1"/>
    <cellStyle name="已访问的超链接" xfId="1416" builtinId="9" hidden="1"/>
    <cellStyle name="已访问的超链接" xfId="1418" builtinId="9" hidden="1"/>
    <cellStyle name="已访问的超链接" xfId="1420" builtinId="9" hidden="1"/>
    <cellStyle name="已访问的超链接" xfId="1422" builtinId="9" hidden="1"/>
    <cellStyle name="已访问的超链接" xfId="1424" builtinId="9" hidden="1"/>
    <cellStyle name="已访问的超链接" xfId="1426" builtinId="9" hidden="1"/>
    <cellStyle name="已访问的超链接" xfId="1428" builtinId="9" hidden="1"/>
    <cellStyle name="已访问的超链接" xfId="1430" builtinId="9" hidden="1"/>
    <cellStyle name="已访问的超链接" xfId="1432" builtinId="9" hidden="1"/>
    <cellStyle name="已访问的超链接" xfId="1434" builtinId="9" hidden="1"/>
    <cellStyle name="已访问的超链接" xfId="1436" builtinId="9" hidden="1"/>
    <cellStyle name="已访问的超链接" xfId="1438" builtinId="9" hidden="1"/>
    <cellStyle name="已访问的超链接" xfId="1440" builtinId="9" hidden="1"/>
    <cellStyle name="已访问的超链接" xfId="1442" builtinId="9" hidden="1"/>
    <cellStyle name="已访问的超链接" xfId="1444" builtinId="9" hidden="1"/>
    <cellStyle name="已访问的超链接" xfId="1446" builtinId="9" hidden="1"/>
    <cellStyle name="已访问的超链接" xfId="1448" builtinId="9" hidden="1"/>
    <cellStyle name="已访问的超链接" xfId="1450" builtinId="9" hidden="1"/>
    <cellStyle name="已访问的超链接" xfId="1452" builtinId="9" hidden="1"/>
    <cellStyle name="已访问的超链接" xfId="1454" builtinId="9" hidden="1"/>
    <cellStyle name="已访问的超链接" xfId="1456" builtinId="9" hidden="1"/>
    <cellStyle name="已访问的超链接" xfId="1458" builtinId="9" hidden="1"/>
    <cellStyle name="已访问的超链接" xfId="1460" builtinId="9" hidden="1"/>
    <cellStyle name="已访问的超链接" xfId="1462" builtinId="9" hidden="1"/>
    <cellStyle name="已访问的超链接" xfId="1464" builtinId="9" hidden="1"/>
    <cellStyle name="已访问的超链接" xfId="1466" builtinId="9" hidden="1"/>
    <cellStyle name="已访问的超链接" xfId="1468" builtinId="9" hidden="1"/>
    <cellStyle name="已访问的超链接" xfId="1470" builtinId="9" hidden="1"/>
    <cellStyle name="已访问的超链接" xfId="1472" builtinId="9" hidden="1"/>
    <cellStyle name="已访问的超链接" xfId="1474" builtinId="9" hidden="1"/>
    <cellStyle name="已访问的超链接" xfId="1476" builtinId="9" hidden="1"/>
    <cellStyle name="已访问的超链接" xfId="1478" builtinId="9" hidden="1"/>
    <cellStyle name="已访问的超链接" xfId="1480" builtinId="9" hidden="1"/>
    <cellStyle name="已访问的超链接" xfId="1482" builtinId="9" hidden="1"/>
    <cellStyle name="已访问的超链接" xfId="1484" builtinId="9" hidden="1"/>
    <cellStyle name="已访问的超链接" xfId="1486" builtinId="9" hidden="1"/>
    <cellStyle name="已访问的超链接" xfId="1488" builtinId="9" hidden="1"/>
    <cellStyle name="已访问的超链接" xfId="1490" builtinId="9" hidden="1"/>
    <cellStyle name="已访问的超链接" xfId="1492" builtinId="9" hidden="1"/>
    <cellStyle name="已访问的超链接" xfId="1494" builtinId="9" hidden="1"/>
    <cellStyle name="已访问的超链接" xfId="1496" builtinId="9" hidden="1"/>
    <cellStyle name="已访问的超链接" xfId="1498" builtinId="9" hidden="1"/>
    <cellStyle name="已访问的超链接" xfId="1500" builtinId="9" hidden="1"/>
    <cellStyle name="已访问的超链接" xfId="1502" builtinId="9" hidden="1"/>
    <cellStyle name="已访问的超链接" xfId="1504" builtinId="9" hidden="1"/>
    <cellStyle name="已访问的超链接" xfId="1506" builtinId="9" hidden="1"/>
    <cellStyle name="已访问的超链接" xfId="1508" builtinId="9" hidden="1"/>
    <cellStyle name="已访问的超链接" xfId="1510" builtinId="9" hidden="1"/>
    <cellStyle name="已访问的超链接" xfId="1512" builtinId="9" hidden="1"/>
    <cellStyle name="已访问的超链接" xfId="1514" builtinId="9" hidden="1"/>
    <cellStyle name="已访问的超链接" xfId="1516" builtinId="9" hidden="1"/>
    <cellStyle name="已访问的超链接" xfId="1518" builtinId="9" hidden="1"/>
    <cellStyle name="已访问的超链接" xfId="1520" builtinId="9" hidden="1"/>
    <cellStyle name="已访问的超链接" xfId="1522" builtinId="9" hidden="1"/>
    <cellStyle name="已访问的超链接" xfId="1524" builtinId="9" hidden="1"/>
    <cellStyle name="已访问的超链接" xfId="1526" builtinId="9" hidden="1"/>
    <cellStyle name="已访问的超链接" xfId="1528" builtinId="9" hidden="1"/>
    <cellStyle name="已访问的超链接" xfId="1530" builtinId="9" hidden="1"/>
    <cellStyle name="已访问的超链接" xfId="1532" builtinId="9" hidden="1"/>
    <cellStyle name="已访问的超链接" xfId="1534" builtinId="9" hidden="1"/>
    <cellStyle name="已访问的超链接" xfId="1536" builtinId="9" hidden="1"/>
    <cellStyle name="已访问的超链接" xfId="1538" builtinId="9" hidden="1"/>
    <cellStyle name="已访问的超链接" xfId="1540" builtinId="9" hidden="1"/>
    <cellStyle name="已访问的超链接" xfId="1542" builtinId="9" hidden="1"/>
    <cellStyle name="已访问的超链接" xfId="1544" builtinId="9" hidden="1"/>
    <cellStyle name="已访问的超链接" xfId="1546" builtinId="9" hidden="1"/>
    <cellStyle name="已访问的超链接" xfId="1548" builtinId="9" hidden="1"/>
    <cellStyle name="已访问的超链接" xfId="1550" builtinId="9" hidden="1"/>
    <cellStyle name="已访问的超链接" xfId="1552" builtinId="9" hidden="1"/>
    <cellStyle name="已访问的超链接" xfId="1554" builtinId="9" hidden="1"/>
    <cellStyle name="已访问的超链接" xfId="1556" builtinId="9" hidden="1"/>
    <cellStyle name="已访问的超链接" xfId="1558" builtinId="9" hidden="1"/>
    <cellStyle name="已访问的超链接" xfId="1560" builtinId="9" hidden="1"/>
    <cellStyle name="已访问的超链接" xfId="1562" builtinId="9" hidden="1"/>
    <cellStyle name="已访问的超链接" xfId="1564" builtinId="9" hidden="1"/>
    <cellStyle name="已访问的超链接" xfId="1566" builtinId="9" hidden="1"/>
    <cellStyle name="已访问的超链接" xfId="1568" builtinId="9" hidden="1"/>
    <cellStyle name="已访问的超链接" xfId="1570" builtinId="9" hidden="1"/>
    <cellStyle name="已访问的超链接" xfId="1572" builtinId="9" hidden="1"/>
    <cellStyle name="已访问的超链接" xfId="1574" builtinId="9" hidden="1"/>
    <cellStyle name="已访问的超链接" xfId="1576" builtinId="9" hidden="1"/>
    <cellStyle name="已访问的超链接" xfId="1578" builtinId="9" hidden="1"/>
    <cellStyle name="已访问的超链接" xfId="1580" builtinId="9" hidden="1"/>
    <cellStyle name="已访问的超链接" xfId="1582" builtinId="9" hidden="1"/>
    <cellStyle name="已访问的超链接" xfId="1584" builtinId="9" hidden="1"/>
    <cellStyle name="已访问的超链接" xfId="1586" builtinId="9" hidden="1"/>
    <cellStyle name="已访问的超链接" xfId="1588" builtinId="9" hidden="1"/>
    <cellStyle name="已访问的超链接" xfId="1590" builtinId="9" hidden="1"/>
    <cellStyle name="已访问的超链接" xfId="1592" builtinId="9" hidden="1"/>
    <cellStyle name="已访问的超链接" xfId="1594" builtinId="9" hidden="1"/>
    <cellStyle name="已访问的超链接" xfId="1596" builtinId="9" hidden="1"/>
    <cellStyle name="已访问的超链接" xfId="1598" builtinId="9" hidden="1"/>
    <cellStyle name="已访问的超链接" xfId="1599" builtinId="9" hidden="1"/>
    <cellStyle name="已访问的超链接" xfId="1600" builtinId="9" hidden="1"/>
    <cellStyle name="已访问的超链接" xfId="1601" builtinId="9" hidden="1"/>
    <cellStyle name="已访问的超链接" xfId="1602" builtinId="9" hidden="1"/>
    <cellStyle name="已访问的超链接" xfId="1603" builtinId="9" hidden="1"/>
    <cellStyle name="已访问的超链接" xfId="1604" builtinId="9" hidden="1"/>
    <cellStyle name="已访问的超链接" xfId="1605" builtinId="9" hidden="1"/>
    <cellStyle name="已访问的超链接" xfId="1606" builtinId="9" hidden="1"/>
    <cellStyle name="已访问的超链接" xfId="1607" builtinId="9" hidden="1"/>
    <cellStyle name="已访问的超链接" xfId="1608" builtinId="9" hidden="1"/>
    <cellStyle name="已访问的超链接" xfId="1609" builtinId="9" hidden="1"/>
    <cellStyle name="已访问的超链接" xfId="1610" builtinId="9" hidden="1"/>
    <cellStyle name="已访问的超链接" xfId="1611" builtinId="9" hidden="1"/>
    <cellStyle name="已访问的超链接" xfId="1612" builtinId="9" hidden="1"/>
    <cellStyle name="已访问的超链接" xfId="1613" builtinId="9" hidden="1"/>
    <cellStyle name="已访问的超链接" xfId="1614" builtinId="9" hidden="1"/>
    <cellStyle name="已访问的超链接" xfId="1615" builtinId="9" hidden="1"/>
    <cellStyle name="已访问的超链接" xfId="1616" builtinId="9" hidden="1"/>
    <cellStyle name="已访问的超链接" xfId="1617" builtinId="9" hidden="1"/>
    <cellStyle name="已访问的超链接" xfId="1618" builtinId="9" hidden="1"/>
    <cellStyle name="已访问的超链接" xfId="1619" builtinId="9" hidden="1"/>
    <cellStyle name="已访问的超链接" xfId="1620" builtinId="9" hidden="1"/>
    <cellStyle name="已访问的超链接" xfId="1621" builtinId="9" hidden="1"/>
    <cellStyle name="已访问的超链接" xfId="1622" builtinId="9" hidden="1"/>
    <cellStyle name="已访问的超链接" xfId="1623" builtinId="9" hidden="1"/>
    <cellStyle name="已访问的超链接" xfId="1624" builtinId="9" hidden="1"/>
    <cellStyle name="已访问的超链接" xfId="1625" builtinId="9" hidden="1"/>
    <cellStyle name="已访问的超链接" xfId="1626" builtinId="9" hidden="1"/>
    <cellStyle name="已访问的超链接" xfId="1627" builtinId="9" hidden="1"/>
    <cellStyle name="已访问的超链接" xfId="1628" builtinId="9" hidden="1"/>
    <cellStyle name="已访问的超链接" xfId="1629" builtinId="9" hidden="1"/>
    <cellStyle name="已访问的超链接" xfId="1630" builtinId="9" hidden="1"/>
    <cellStyle name="已访问的超链接" xfId="1631" builtinId="9" hidden="1"/>
    <cellStyle name="已访问的超链接" xfId="1632" builtinId="9" hidden="1"/>
    <cellStyle name="已访问的超链接" xfId="1633" builtinId="9" hidden="1"/>
    <cellStyle name="已访问的超链接" xfId="1634" builtinId="9" hidden="1"/>
    <cellStyle name="已访问的超链接" xfId="1635" builtinId="9" hidden="1"/>
    <cellStyle name="已访问的超链接" xfId="1636" builtinId="9" hidden="1"/>
    <cellStyle name="已访问的超链接" xfId="1637" builtinId="9" hidden="1"/>
    <cellStyle name="已访问的超链接" xfId="1638" builtinId="9" hidden="1"/>
    <cellStyle name="已访问的超链接" xfId="1639" builtinId="9" hidden="1"/>
    <cellStyle name="已访问的超链接" xfId="1640" builtinId="9" hidden="1"/>
    <cellStyle name="已访问的超链接" xfId="1641" builtinId="9" hidden="1"/>
    <cellStyle name="已访问的超链接" xfId="1642" builtinId="9" hidden="1"/>
    <cellStyle name="已访问的超链接" xfId="1643" builtinId="9" hidden="1"/>
    <cellStyle name="已访问的超链接" xfId="1644" builtinId="9" hidden="1"/>
    <cellStyle name="已访问的超链接" xfId="1645" builtinId="9" hidden="1"/>
    <cellStyle name="已访问的超链接" xfId="1646" builtinId="9" hidden="1"/>
    <cellStyle name="已访问的超链接" xfId="1647" builtinId="9" hidden="1"/>
    <cellStyle name="已访问的超链接" xfId="1648" builtinId="9" hidden="1"/>
    <cellStyle name="已访问的超链接" xfId="1649" builtinId="9" hidden="1"/>
    <cellStyle name="已访问的超链接" xfId="1650" builtinId="9" hidden="1"/>
    <cellStyle name="已访问的超链接" xfId="1651" builtinId="9" hidden="1"/>
    <cellStyle name="已访问的超链接" xfId="1652" builtinId="9" hidden="1"/>
    <cellStyle name="已访问的超链接" xfId="1653" builtinId="9" hidden="1"/>
    <cellStyle name="已访问的超链接" xfId="1654" builtinId="9" hidden="1"/>
    <cellStyle name="已访问的超链接" xfId="1655" builtinId="9" hidden="1"/>
    <cellStyle name="已访问的超链接" xfId="1656" builtinId="9" hidden="1"/>
    <cellStyle name="已访问的超链接" xfId="1657" builtinId="9" hidden="1"/>
    <cellStyle name="已访问的超链接" xfId="1658" builtinId="9" hidden="1"/>
    <cellStyle name="已访问的超链接" xfId="1659" builtinId="9" hidden="1"/>
    <cellStyle name="已访问的超链接" xfId="1660" builtinId="9" hidden="1"/>
    <cellStyle name="已访问的超链接" xfId="1661" builtinId="9" hidden="1"/>
    <cellStyle name="已访问的超链接" xfId="1662" builtinId="9" hidden="1"/>
    <cellStyle name="已访问的超链接" xfId="1663" builtinId="9" hidden="1"/>
    <cellStyle name="已访问的超链接" xfId="1664" builtinId="9" hidden="1"/>
    <cellStyle name="已访问的超链接" xfId="1665" builtinId="9" hidden="1"/>
    <cellStyle name="已访问的超链接" xfId="1666" builtinId="9" hidden="1"/>
    <cellStyle name="已访问的超链接" xfId="1667" builtinId="9" hidden="1"/>
    <cellStyle name="已访问的超链接" xfId="1668" builtinId="9" hidden="1"/>
    <cellStyle name="已访问的超链接" xfId="1669" builtinId="9" hidden="1"/>
    <cellStyle name="已访问的超链接" xfId="1670" builtinId="9" hidden="1"/>
    <cellStyle name="已访问的超链接" xfId="1671" builtinId="9" hidden="1"/>
    <cellStyle name="已访问的超链接" xfId="1672" builtinId="9" hidden="1"/>
    <cellStyle name="已访问的超链接" xfId="1673" builtinId="9" hidden="1"/>
    <cellStyle name="已访问的超链接" xfId="1674" builtinId="9" hidden="1"/>
    <cellStyle name="已访问的超链接" xfId="1675" builtinId="9" hidden="1"/>
    <cellStyle name="已访问的超链接" xfId="1676" builtinId="9" hidden="1"/>
    <cellStyle name="已访问的超链接" xfId="1677" builtinId="9" hidden="1"/>
    <cellStyle name="已访问的超链接" xfId="1678" builtinId="9" hidden="1"/>
    <cellStyle name="已访问的超链接" xfId="1679" builtinId="9" hidden="1"/>
    <cellStyle name="已访问的超链接" xfId="1680" builtinId="9" hidden="1"/>
    <cellStyle name="已访问的超链接" xfId="1681" builtinId="9" hidden="1"/>
    <cellStyle name="已访问的超链接" xfId="1682" builtinId="9" hidden="1"/>
    <cellStyle name="已访问的超链接" xfId="1683" builtinId="9" hidden="1"/>
    <cellStyle name="已访问的超链接" xfId="1684" builtinId="9" hidden="1"/>
    <cellStyle name="已访问的超链接" xfId="1685" builtinId="9" hidden="1"/>
    <cellStyle name="已访问的超链接" xfId="1686" builtinId="9" hidden="1"/>
    <cellStyle name="已访问的超链接" xfId="1687" builtinId="9" hidden="1"/>
    <cellStyle name="已访问的超链接" xfId="1688" builtinId="9" hidden="1"/>
    <cellStyle name="已访问的超链接" xfId="1689" builtinId="9" hidden="1"/>
    <cellStyle name="已访问的超链接" xfId="1690" builtinId="9" hidden="1"/>
    <cellStyle name="已访问的超链接" xfId="1691" builtinId="9" hidden="1"/>
    <cellStyle name="已访问的超链接" xfId="1692" builtinId="9" hidden="1"/>
    <cellStyle name="已访问的超链接" xfId="1693" builtinId="9" hidden="1"/>
    <cellStyle name="已访问的超链接" xfId="1695" builtinId="9" hidden="1"/>
    <cellStyle name="已访问的超链接" xfId="1697" builtinId="9" hidden="1"/>
    <cellStyle name="已访问的超链接" xfId="1699" builtinId="9" hidden="1"/>
    <cellStyle name="已访问的超链接" xfId="1701" builtinId="9" hidden="1"/>
    <cellStyle name="已访问的超链接" xfId="1703" builtinId="9" hidden="1"/>
    <cellStyle name="已访问的超链接" xfId="1705" builtinId="9" hidden="1"/>
    <cellStyle name="已访问的超链接" xfId="1707" builtinId="9" hidden="1"/>
    <cellStyle name="已访问的超链接" xfId="1709" builtinId="9" hidden="1"/>
    <cellStyle name="已访问的超链接" xfId="1713" builtinId="9" hidden="1"/>
    <cellStyle name="已访问的超链接" xfId="1715" builtinId="9" hidden="1"/>
    <cellStyle name="已访问的超链接" xfId="1717" builtinId="9" hidden="1"/>
    <cellStyle name="已访问的超链接" xfId="1719" builtinId="9" hidden="1"/>
    <cellStyle name="已访问的超链接" xfId="1721" builtinId="9" hidden="1"/>
    <cellStyle name="已访问的超链接" xfId="1723" builtinId="9" hidden="1"/>
    <cellStyle name="已访问的超链接" xfId="1725" builtinId="9" hidden="1"/>
    <cellStyle name="已访问的超链接" xfId="1727" builtinId="9" hidden="1"/>
    <cellStyle name="已访问的超链接" xfId="1729" builtinId="9" hidden="1"/>
    <cellStyle name="已访问的超链接" xfId="1731" builtinId="9" hidden="1"/>
    <cellStyle name="已访问的超链接" xfId="1733" builtinId="9" hidden="1"/>
  </cellStyles>
  <dxfs count="0"/>
  <tableStyles count="0" defaultTableStyle="TableStyleMedium2" defaultPivotStyle="PivotStyleLight16"/>
  <colors>
    <mruColors>
      <color rgb="FF70FF59"/>
      <color rgb="FFFFCCFF"/>
      <color rgb="FF66FFFF"/>
      <color rgb="FF477DC2"/>
      <color rgb="FF99CCFF"/>
      <color rgb="FFC0FFFF"/>
      <color rgb="FFFCFF8A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3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Extreme%20SSD/2020&#24180;/02_&#21271;&#20140;&#22235;&#22320;&#32852;&#21160;-&#26045;&#32500;&#38597;Cycle%20Meeting9&#26376;14-18/03_&#25253;&#20215;/01_&#37319;&#36141;&#25253;&#20215;/&#32467;&#31639;/SERVIER%202020-2021%201st%20cycle%20meeting-&#32467;&#31639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汇总"/>
      <sheetName val="Sheet1"/>
      <sheetName val="Creative创意设计"/>
      <sheetName val="Event搭建制作"/>
      <sheetName val="Video视频"/>
      <sheetName val="Sheet3"/>
      <sheetName val="IM"/>
      <sheetName val="H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M16" sheet="微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I38" sheet="Video视频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Zhang_Xin" refreshedDate="43515.546593171297" createdVersion="5" refreshedVersion="5" minRefreshableVersion="3" recordCount="199">
  <cacheSource type="worksheet">
    <worksheetSource ref="A14:F223" sheet="Event搭建制作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>
      <sharedItems/>
    </cacheField>
    <cacheField name="内容描述_x000a_Description" numFmtId="0">
      <sharedItems containsBlank="1"/>
    </cacheField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>
      <sharedItems/>
    </cacheField>
    <cacheField name="单价_x000a_Unit Price" numFmtId="0">
      <sharedItems containsString="0" containsBlank="1" containsNumber="1" containsInteger="1" minValue="5" maxValue="50000"/>
    </cacheField>
    <cacheField name="数量_x000a_Unit" numFmtId="0">
      <sharedItems containsString="0" containsBlank="1" containsNumber="1" minValue="0" maxValue="1600"/>
    </cacheField>
    <cacheField name="总价_x000a_Subtotal" numFmtId="0">
      <sharedItems containsSemiMixedTypes="0" containsString="0" containsNumber="1" containsInteger="1" minValue="0" maxValue="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3" cacheId="2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47" firstHeaderRow="2" firstDataRow="2" firstDataCol="3"/>
  <pivotFields count="9">
    <pivotField axis="axisRow" compact="0" outline="0" showAll="0" defaultSubtota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4" cacheId="1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tabSelected="1" view="pageBreakPreview" topLeftCell="A17" zoomScale="110" zoomScaleNormal="110" zoomScaleSheetLayoutView="100" zoomScalePageLayoutView="110" workbookViewId="0">
      <selection activeCell="D4" sqref="D4"/>
    </sheetView>
  </sheetViews>
  <sheetFormatPr baseColWidth="10" defaultColWidth="8.6640625" defaultRowHeight="17" x14ac:dyDescent="0.25"/>
  <cols>
    <col min="1" max="1" width="9.83203125" style="12" customWidth="1"/>
    <col min="2" max="2" width="11.5" style="12" customWidth="1"/>
    <col min="3" max="3" width="44.5" style="12" customWidth="1"/>
    <col min="4" max="4" width="39.33203125" style="12" customWidth="1"/>
    <col min="5" max="5" width="14.83203125" style="12" bestFit="1" customWidth="1"/>
    <col min="6" max="16384" width="8.6640625" style="12"/>
  </cols>
  <sheetData>
    <row r="1" spans="1:5" ht="45.75" customHeight="1" x14ac:dyDescent="0.3">
      <c r="A1" s="104" t="s">
        <v>757</v>
      </c>
      <c r="B1" s="104"/>
      <c r="C1" s="104"/>
      <c r="D1" s="104"/>
    </row>
    <row r="2" spans="1:5" ht="17" customHeight="1" x14ac:dyDescent="0.25">
      <c r="A2" s="22" t="s">
        <v>758</v>
      </c>
      <c r="B2" s="106" t="s">
        <v>759</v>
      </c>
      <c r="C2" s="106"/>
      <c r="D2" s="13"/>
    </row>
    <row r="3" spans="1:5" x14ac:dyDescent="0.25">
      <c r="A3" s="13" t="s">
        <v>760</v>
      </c>
      <c r="B3" s="108" t="s">
        <v>135</v>
      </c>
      <c r="C3" s="108"/>
      <c r="D3" s="13"/>
    </row>
    <row r="4" spans="1:5" x14ac:dyDescent="0.25">
      <c r="A4" s="13" t="s">
        <v>761</v>
      </c>
      <c r="B4" s="107" t="s">
        <v>762</v>
      </c>
      <c r="C4" s="108"/>
      <c r="D4" s="13"/>
    </row>
    <row r="5" spans="1:5" x14ac:dyDescent="0.25">
      <c r="A5" s="13" t="s">
        <v>763</v>
      </c>
      <c r="B5" s="107" t="s">
        <v>764</v>
      </c>
      <c r="C5" s="108"/>
      <c r="D5" s="13"/>
    </row>
    <row r="6" spans="1:5" x14ac:dyDescent="0.25">
      <c r="A6" s="13" t="s">
        <v>765</v>
      </c>
      <c r="B6" s="108" t="s">
        <v>766</v>
      </c>
      <c r="C6" s="108"/>
      <c r="D6" s="13"/>
    </row>
    <row r="7" spans="1:5" x14ac:dyDescent="0.25">
      <c r="A7" s="13" t="s">
        <v>767</v>
      </c>
      <c r="B7" s="108">
        <v>18611245739</v>
      </c>
      <c r="C7" s="108"/>
      <c r="D7" s="13"/>
    </row>
    <row r="8" spans="1:5" ht="36" customHeight="1" x14ac:dyDescent="0.25">
      <c r="A8" s="13"/>
      <c r="B8" s="13"/>
      <c r="C8" s="13"/>
      <c r="D8" s="13"/>
    </row>
    <row r="9" spans="1:5" ht="30" customHeight="1" x14ac:dyDescent="0.25">
      <c r="A9" s="65" t="s">
        <v>91</v>
      </c>
      <c r="B9" s="105" t="s">
        <v>92</v>
      </c>
      <c r="C9" s="105"/>
      <c r="D9" s="65" t="s">
        <v>131</v>
      </c>
    </row>
    <row r="10" spans="1:5" ht="20.25" customHeight="1" x14ac:dyDescent="0.25">
      <c r="A10" s="14" t="s">
        <v>768</v>
      </c>
      <c r="B10" s="103" t="s">
        <v>230</v>
      </c>
      <c r="C10" s="103"/>
      <c r="D10" s="24">
        <f>报价明细!I216</f>
        <v>1901007.5</v>
      </c>
      <c r="E10" s="19"/>
    </row>
    <row r="11" spans="1:5" ht="20.25" customHeight="1" x14ac:dyDescent="0.25">
      <c r="A11" s="14" t="s">
        <v>769</v>
      </c>
      <c r="B11" s="103" t="s">
        <v>770</v>
      </c>
      <c r="C11" s="103"/>
      <c r="D11" s="24">
        <f>报价明细!I231</f>
        <v>280685</v>
      </c>
      <c r="E11" s="19"/>
    </row>
    <row r="12" spans="1:5" x14ac:dyDescent="0.25">
      <c r="A12" s="14" t="s">
        <v>771</v>
      </c>
      <c r="B12" s="103" t="s">
        <v>231</v>
      </c>
      <c r="C12" s="103"/>
      <c r="D12" s="24">
        <f>报价明细!I267</f>
        <v>148377</v>
      </c>
      <c r="E12" s="29"/>
    </row>
    <row r="13" spans="1:5" x14ac:dyDescent="0.25">
      <c r="A13" s="14" t="s">
        <v>772</v>
      </c>
      <c r="B13" s="101" t="s">
        <v>232</v>
      </c>
      <c r="C13" s="102"/>
      <c r="D13" s="24">
        <f>报价明细!I287</f>
        <v>245800</v>
      </c>
      <c r="E13" s="29"/>
    </row>
    <row r="14" spans="1:5" x14ac:dyDescent="0.25">
      <c r="A14" s="14" t="s">
        <v>773</v>
      </c>
      <c r="B14" s="101" t="s">
        <v>774</v>
      </c>
      <c r="C14" s="102"/>
      <c r="D14" s="24">
        <f>报价明细!I356</f>
        <v>655835</v>
      </c>
      <c r="E14" s="29"/>
    </row>
    <row r="15" spans="1:5" x14ac:dyDescent="0.25">
      <c r="A15" s="14" t="s">
        <v>775</v>
      </c>
      <c r="B15" s="101" t="s">
        <v>776</v>
      </c>
      <c r="C15" s="102"/>
      <c r="D15" s="24">
        <f>报价明细!I371</f>
        <v>43327.5</v>
      </c>
    </row>
    <row r="16" spans="1:5" ht="25.25" customHeight="1" x14ac:dyDescent="0.25">
      <c r="A16" s="14" t="s">
        <v>793</v>
      </c>
      <c r="B16" s="101" t="s">
        <v>792</v>
      </c>
      <c r="C16" s="102"/>
      <c r="D16" s="24">
        <f>报价明细!I378</f>
        <v>36000</v>
      </c>
    </row>
    <row r="17" spans="1:5" ht="25.25" customHeight="1" x14ac:dyDescent="0.25">
      <c r="A17" s="14" t="s">
        <v>794</v>
      </c>
      <c r="B17" s="101" t="s">
        <v>797</v>
      </c>
      <c r="C17" s="102"/>
      <c r="D17" s="24">
        <f>报价明细!I385</f>
        <v>36000</v>
      </c>
    </row>
    <row r="18" spans="1:5" ht="25.25" customHeight="1" x14ac:dyDescent="0.25">
      <c r="A18" s="15"/>
      <c r="B18" s="26" t="s">
        <v>777</v>
      </c>
      <c r="C18" s="26"/>
      <c r="D18" s="23">
        <f>SUM(D9:D17)</f>
        <v>3347032</v>
      </c>
    </row>
    <row r="19" spans="1:5" ht="30" customHeight="1" x14ac:dyDescent="0.25">
      <c r="A19" s="64" t="s">
        <v>778</v>
      </c>
      <c r="B19" s="64"/>
      <c r="C19" s="64"/>
      <c r="D19" s="25">
        <f>D18*0.06</f>
        <v>200821.91999999998</v>
      </c>
      <c r="E19" s="18"/>
    </row>
    <row r="20" spans="1:5" s="99" customFormat="1" ht="35" customHeight="1" x14ac:dyDescent="0.3">
      <c r="A20" s="100" t="s">
        <v>867</v>
      </c>
      <c r="B20" s="100"/>
      <c r="C20" s="100" t="s">
        <v>0</v>
      </c>
      <c r="D20" s="98">
        <f>D18+D19</f>
        <v>3547853.92</v>
      </c>
    </row>
    <row r="21" spans="1:5" x14ac:dyDescent="0.25">
      <c r="A21" s="16"/>
      <c r="B21" s="13"/>
      <c r="C21" s="13"/>
      <c r="D21" s="63"/>
    </row>
    <row r="22" spans="1:5" x14ac:dyDescent="0.25">
      <c r="A22" s="13"/>
      <c r="B22" s="13"/>
      <c r="C22" s="13"/>
      <c r="D22" s="13"/>
    </row>
    <row r="23" spans="1:5" x14ac:dyDescent="0.25">
      <c r="A23" s="13"/>
      <c r="B23" s="13"/>
      <c r="C23" s="13"/>
      <c r="D23" s="13"/>
    </row>
    <row r="24" spans="1:5" x14ac:dyDescent="0.25">
      <c r="A24" s="13"/>
      <c r="B24" s="13"/>
      <c r="C24" s="13"/>
      <c r="D24" s="13"/>
    </row>
    <row r="25" spans="1:5" x14ac:dyDescent="0.25">
      <c r="A25" s="13"/>
      <c r="B25" s="13"/>
      <c r="C25" s="13"/>
      <c r="D25" s="13"/>
    </row>
    <row r="26" spans="1:5" x14ac:dyDescent="0.25">
      <c r="A26" s="13"/>
      <c r="B26" s="13"/>
      <c r="C26" s="13"/>
      <c r="D26" s="13"/>
    </row>
    <row r="27" spans="1:5" x14ac:dyDescent="0.25">
      <c r="A27" s="13"/>
      <c r="B27" s="13"/>
      <c r="C27" s="13"/>
      <c r="D27" s="13"/>
    </row>
  </sheetData>
  <mergeCells count="17">
    <mergeCell ref="A1:D1"/>
    <mergeCell ref="B9:C9"/>
    <mergeCell ref="B2:C2"/>
    <mergeCell ref="B4:C4"/>
    <mergeCell ref="B5:C5"/>
    <mergeCell ref="B7:C7"/>
    <mergeCell ref="B6:C6"/>
    <mergeCell ref="B3:C3"/>
    <mergeCell ref="A20:C20"/>
    <mergeCell ref="B16:C16"/>
    <mergeCell ref="B17:C17"/>
    <mergeCell ref="B10:C10"/>
    <mergeCell ref="B11:C11"/>
    <mergeCell ref="B12:C12"/>
    <mergeCell ref="B13:C13"/>
    <mergeCell ref="B14:C14"/>
    <mergeCell ref="B15:C15"/>
  </mergeCells>
  <phoneticPr fontId="3" type="noConversion"/>
  <pageMargins left="0.71" right="0.71" top="0.75000000000000011" bottom="0.75000000000000011" header="0.31" footer="0.3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B4" workbookViewId="0">
      <selection activeCell="J23" sqref="J23"/>
    </sheetView>
  </sheetViews>
  <sheetFormatPr baseColWidth="10" defaultColWidth="8.6640625" defaultRowHeight="15" x14ac:dyDescent="0.2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33203125" customWidth="1"/>
    <col min="9" max="9" width="9.5" customWidth="1"/>
    <col min="10" max="10" width="13.83203125" bestFit="1" customWidth="1"/>
    <col min="11" max="11" width="15.83203125" customWidth="1"/>
    <col min="12" max="12" width="23.33203125" customWidth="1"/>
    <col min="13" max="13" width="23" customWidth="1"/>
  </cols>
  <sheetData>
    <row r="2" spans="1:13" x14ac:dyDescent="0.2">
      <c r="A2" s="2" t="s">
        <v>1</v>
      </c>
      <c r="F2" s="2" t="s">
        <v>2</v>
      </c>
      <c r="L2" s="2" t="s">
        <v>3</v>
      </c>
    </row>
    <row r="3" spans="1:13" x14ac:dyDescent="0.2">
      <c r="A3" t="s">
        <v>4</v>
      </c>
      <c r="F3" s="20" t="s">
        <v>4</v>
      </c>
      <c r="L3" t="s">
        <v>5</v>
      </c>
      <c r="M3" t="s">
        <v>6</v>
      </c>
    </row>
    <row r="4" spans="1:13" x14ac:dyDescent="0.2">
      <c r="A4" t="s">
        <v>7</v>
      </c>
      <c r="B4" t="s">
        <v>8</v>
      </c>
      <c r="C4" t="s">
        <v>9</v>
      </c>
      <c r="F4" s="20" t="s">
        <v>7</v>
      </c>
      <c r="G4" s="20" t="s">
        <v>10</v>
      </c>
      <c r="H4" s="20" t="s">
        <v>11</v>
      </c>
      <c r="I4" t="s">
        <v>9</v>
      </c>
      <c r="L4" s="4" t="s">
        <v>12</v>
      </c>
      <c r="M4" s="3">
        <v>0</v>
      </c>
    </row>
    <row r="5" spans="1:13" x14ac:dyDescent="0.2">
      <c r="A5" t="s">
        <v>13</v>
      </c>
      <c r="B5" t="s">
        <v>14</v>
      </c>
      <c r="C5" s="3">
        <v>0</v>
      </c>
      <c r="F5" t="s">
        <v>15</v>
      </c>
      <c r="G5" t="s">
        <v>16</v>
      </c>
      <c r="H5" t="s">
        <v>17</v>
      </c>
      <c r="I5" s="3">
        <v>34000</v>
      </c>
      <c r="J5" s="3"/>
      <c r="L5" s="4" t="s">
        <v>18</v>
      </c>
      <c r="M5" s="3">
        <v>0</v>
      </c>
    </row>
    <row r="6" spans="1:13" x14ac:dyDescent="0.2">
      <c r="A6" t="s">
        <v>19</v>
      </c>
      <c r="B6" t="s">
        <v>20</v>
      </c>
      <c r="C6" s="3">
        <v>0</v>
      </c>
      <c r="G6" t="s">
        <v>42</v>
      </c>
      <c r="H6" t="s">
        <v>115</v>
      </c>
      <c r="I6" s="3">
        <v>1000</v>
      </c>
      <c r="J6" s="3"/>
      <c r="L6" s="4" t="s">
        <v>23</v>
      </c>
      <c r="M6" s="3">
        <v>0</v>
      </c>
    </row>
    <row r="7" spans="1:13" x14ac:dyDescent="0.2">
      <c r="A7" t="s">
        <v>24</v>
      </c>
      <c r="B7" t="s">
        <v>14</v>
      </c>
      <c r="C7" s="3">
        <v>0</v>
      </c>
      <c r="G7" t="s">
        <v>39</v>
      </c>
      <c r="H7" t="s">
        <v>74</v>
      </c>
      <c r="I7" s="3">
        <v>2000</v>
      </c>
      <c r="J7" s="3"/>
      <c r="L7" s="4" t="s">
        <v>26</v>
      </c>
      <c r="M7" s="3">
        <v>0</v>
      </c>
    </row>
    <row r="8" spans="1:13" x14ac:dyDescent="0.2">
      <c r="A8" t="s">
        <v>27</v>
      </c>
      <c r="B8" t="s">
        <v>14</v>
      </c>
      <c r="C8" s="3">
        <v>0</v>
      </c>
      <c r="H8" t="s">
        <v>116</v>
      </c>
      <c r="I8" s="3">
        <v>500</v>
      </c>
      <c r="J8" s="3"/>
      <c r="L8" s="4" t="s">
        <v>29</v>
      </c>
      <c r="M8" s="3">
        <v>0</v>
      </c>
    </row>
    <row r="9" spans="1:13" x14ac:dyDescent="0.2">
      <c r="A9" t="s">
        <v>15</v>
      </c>
      <c r="B9" t="s">
        <v>14</v>
      </c>
      <c r="C9" s="3">
        <v>0</v>
      </c>
      <c r="F9" t="s">
        <v>21</v>
      </c>
      <c r="G9" t="s">
        <v>42</v>
      </c>
      <c r="H9" t="s">
        <v>43</v>
      </c>
      <c r="I9" s="3">
        <v>0</v>
      </c>
      <c r="J9" s="3"/>
      <c r="L9" s="4" t="s">
        <v>31</v>
      </c>
      <c r="M9" s="3">
        <v>0</v>
      </c>
    </row>
    <row r="10" spans="1:13" x14ac:dyDescent="0.2">
      <c r="A10" t="s">
        <v>21</v>
      </c>
      <c r="B10" t="s">
        <v>32</v>
      </c>
      <c r="C10" s="3">
        <v>0</v>
      </c>
      <c r="F10" t="s">
        <v>27</v>
      </c>
      <c r="G10" t="s">
        <v>22</v>
      </c>
      <c r="H10" t="s">
        <v>25</v>
      </c>
      <c r="I10" s="3">
        <v>97990</v>
      </c>
      <c r="J10" s="21">
        <v>145100</v>
      </c>
      <c r="K10" s="21">
        <f>I10-J10</f>
        <v>-47110</v>
      </c>
      <c r="L10" s="4" t="s">
        <v>34</v>
      </c>
      <c r="M10" s="3">
        <v>0</v>
      </c>
    </row>
    <row r="11" spans="1:13" x14ac:dyDescent="0.2">
      <c r="B11" t="s">
        <v>35</v>
      </c>
      <c r="C11" s="3">
        <v>0</v>
      </c>
      <c r="H11" t="s">
        <v>28</v>
      </c>
      <c r="I11" s="3">
        <v>252300</v>
      </c>
      <c r="J11" s="21">
        <v>408600</v>
      </c>
      <c r="K11" s="21">
        <f t="shared" ref="K11:K12" si="0">I11-J11</f>
        <v>-156300</v>
      </c>
      <c r="L11" s="4" t="s">
        <v>37</v>
      </c>
      <c r="M11" s="3">
        <v>0</v>
      </c>
    </row>
    <row r="12" spans="1:13" x14ac:dyDescent="0.2">
      <c r="B12" t="s">
        <v>38</v>
      </c>
      <c r="C12" s="3">
        <v>0</v>
      </c>
      <c r="H12" t="s">
        <v>30</v>
      </c>
      <c r="I12" s="3">
        <v>51200</v>
      </c>
      <c r="J12" s="21">
        <v>60900</v>
      </c>
      <c r="K12" s="21">
        <f t="shared" si="0"/>
        <v>-9700</v>
      </c>
      <c r="L12" s="4" t="s">
        <v>40</v>
      </c>
      <c r="M12" s="3">
        <v>0</v>
      </c>
    </row>
    <row r="13" spans="1:13" x14ac:dyDescent="0.2">
      <c r="B13" t="s">
        <v>41</v>
      </c>
      <c r="C13" s="3">
        <v>0</v>
      </c>
      <c r="G13" t="s">
        <v>33</v>
      </c>
      <c r="H13" t="s">
        <v>33</v>
      </c>
      <c r="I13" s="3">
        <v>4000</v>
      </c>
      <c r="J13" s="3"/>
    </row>
    <row r="14" spans="1:13" x14ac:dyDescent="0.2">
      <c r="A14" t="s">
        <v>40</v>
      </c>
      <c r="C14" s="3">
        <v>0</v>
      </c>
      <c r="G14" t="s">
        <v>36</v>
      </c>
      <c r="H14" t="s">
        <v>36</v>
      </c>
      <c r="I14" s="3">
        <v>48000</v>
      </c>
      <c r="J14" s="21">
        <v>185480</v>
      </c>
      <c r="K14" s="21">
        <f>(I14+I15-J14)</f>
        <v>64972</v>
      </c>
    </row>
    <row r="15" spans="1:13" x14ac:dyDescent="0.2">
      <c r="H15" t="s">
        <v>111</v>
      </c>
      <c r="I15" s="3">
        <v>202452</v>
      </c>
      <c r="J15" s="21"/>
      <c r="K15" s="21"/>
    </row>
    <row r="16" spans="1:13" x14ac:dyDescent="0.2">
      <c r="H16" t="s">
        <v>112</v>
      </c>
      <c r="I16" s="3">
        <v>6300</v>
      </c>
      <c r="J16" s="3"/>
    </row>
    <row r="17" spans="6:11" x14ac:dyDescent="0.2">
      <c r="H17" t="s">
        <v>117</v>
      </c>
      <c r="I17" s="3">
        <v>0</v>
      </c>
      <c r="J17" s="3"/>
    </row>
    <row r="18" spans="6:11" x14ac:dyDescent="0.2">
      <c r="H18" t="s">
        <v>118</v>
      </c>
      <c r="I18" s="3">
        <v>0</v>
      </c>
      <c r="J18" s="3"/>
    </row>
    <row r="19" spans="6:11" x14ac:dyDescent="0.2">
      <c r="H19" t="s">
        <v>119</v>
      </c>
      <c r="I19" s="3">
        <v>15000</v>
      </c>
      <c r="J19" s="3"/>
    </row>
    <row r="20" spans="6:11" x14ac:dyDescent="0.2">
      <c r="H20" t="s">
        <v>120</v>
      </c>
      <c r="I20" s="3">
        <v>5500</v>
      </c>
      <c r="J20" s="3"/>
    </row>
    <row r="21" spans="6:11" x14ac:dyDescent="0.2">
      <c r="H21" t="s">
        <v>113</v>
      </c>
      <c r="I21" s="3">
        <v>2000</v>
      </c>
      <c r="J21" s="3"/>
    </row>
    <row r="22" spans="6:11" x14ac:dyDescent="0.2">
      <c r="G22" t="s">
        <v>16</v>
      </c>
      <c r="H22" t="s">
        <v>17</v>
      </c>
      <c r="I22" s="3">
        <v>31000</v>
      </c>
      <c r="J22" s="21">
        <v>57200</v>
      </c>
      <c r="K22" s="21">
        <f>I22-J22</f>
        <v>-26200</v>
      </c>
    </row>
    <row r="23" spans="6:11" x14ac:dyDescent="0.2">
      <c r="G23" t="s">
        <v>42</v>
      </c>
      <c r="H23" t="s">
        <v>44</v>
      </c>
      <c r="I23" s="3">
        <v>1200</v>
      </c>
      <c r="J23" s="3"/>
    </row>
    <row r="24" spans="6:11" x14ac:dyDescent="0.2">
      <c r="H24" t="s">
        <v>121</v>
      </c>
      <c r="I24" s="3">
        <v>700</v>
      </c>
      <c r="J24" s="3"/>
    </row>
    <row r="25" spans="6:11" x14ac:dyDescent="0.2">
      <c r="H25" t="s">
        <v>47</v>
      </c>
      <c r="I25" s="3">
        <v>8000</v>
      </c>
      <c r="J25" s="3"/>
    </row>
    <row r="26" spans="6:11" x14ac:dyDescent="0.2">
      <c r="H26" t="s">
        <v>122</v>
      </c>
      <c r="I26" s="3">
        <v>12000</v>
      </c>
      <c r="J26" s="3"/>
    </row>
    <row r="27" spans="6:11" x14ac:dyDescent="0.2">
      <c r="F27" t="s">
        <v>24</v>
      </c>
      <c r="G27" t="s">
        <v>22</v>
      </c>
      <c r="H27" t="s">
        <v>25</v>
      </c>
      <c r="I27" s="3">
        <v>88390</v>
      </c>
      <c r="J27" s="3"/>
    </row>
    <row r="28" spans="6:11" x14ac:dyDescent="0.2">
      <c r="H28" t="s">
        <v>28</v>
      </c>
      <c r="I28" s="3">
        <v>212600</v>
      </c>
      <c r="J28" s="21">
        <v>79800</v>
      </c>
      <c r="K28" s="21">
        <f>I28-J28</f>
        <v>132800</v>
      </c>
    </row>
    <row r="29" spans="6:11" x14ac:dyDescent="0.2">
      <c r="H29" t="s">
        <v>30</v>
      </c>
      <c r="I29" s="3">
        <v>47700</v>
      </c>
      <c r="J29" s="21">
        <v>42400</v>
      </c>
      <c r="K29" s="21">
        <f>I29-J29</f>
        <v>5300</v>
      </c>
    </row>
    <row r="30" spans="6:11" x14ac:dyDescent="0.2">
      <c r="G30" t="s">
        <v>36</v>
      </c>
      <c r="H30" t="s">
        <v>36</v>
      </c>
      <c r="I30" s="3">
        <v>12000</v>
      </c>
      <c r="J30" s="3"/>
    </row>
    <row r="31" spans="6:11" x14ac:dyDescent="0.2">
      <c r="H31" t="s">
        <v>123</v>
      </c>
      <c r="I31" s="3">
        <v>10800</v>
      </c>
      <c r="J31" s="3"/>
    </row>
    <row r="32" spans="6:11" x14ac:dyDescent="0.2">
      <c r="H32" t="s">
        <v>21</v>
      </c>
      <c r="I32" s="3">
        <v>238500</v>
      </c>
      <c r="J32" s="3"/>
    </row>
    <row r="33" spans="6:11" x14ac:dyDescent="0.2">
      <c r="H33" t="s">
        <v>124</v>
      </c>
      <c r="I33" s="3">
        <v>10800</v>
      </c>
      <c r="J33" s="3"/>
    </row>
    <row r="34" spans="6:11" x14ac:dyDescent="0.2">
      <c r="H34" t="s">
        <v>125</v>
      </c>
      <c r="I34" s="3">
        <v>10800</v>
      </c>
      <c r="J34" s="3"/>
    </row>
    <row r="35" spans="6:11" x14ac:dyDescent="0.2">
      <c r="H35" t="s">
        <v>126</v>
      </c>
      <c r="I35" s="3">
        <v>10800</v>
      </c>
      <c r="J35" s="3"/>
    </row>
    <row r="36" spans="6:11" x14ac:dyDescent="0.2">
      <c r="H36" t="s">
        <v>127</v>
      </c>
      <c r="I36" s="3">
        <v>10800</v>
      </c>
      <c r="J36" s="3"/>
    </row>
    <row r="37" spans="6:11" x14ac:dyDescent="0.2">
      <c r="H37" t="s">
        <v>128</v>
      </c>
      <c r="I37" s="3">
        <v>10800</v>
      </c>
      <c r="J37" s="3"/>
    </row>
    <row r="38" spans="6:11" x14ac:dyDescent="0.2">
      <c r="G38" t="s">
        <v>16</v>
      </c>
      <c r="H38" t="s">
        <v>17</v>
      </c>
      <c r="I38" s="3">
        <v>67000</v>
      </c>
      <c r="J38" s="3">
        <v>40000</v>
      </c>
      <c r="K38">
        <f>I38-J38</f>
        <v>27000</v>
      </c>
    </row>
    <row r="39" spans="6:11" x14ac:dyDescent="0.2">
      <c r="G39" t="s">
        <v>39</v>
      </c>
      <c r="H39" t="s">
        <v>74</v>
      </c>
      <c r="I39" s="3">
        <v>15000</v>
      </c>
      <c r="J39" s="3"/>
    </row>
    <row r="40" spans="6:11" x14ac:dyDescent="0.2">
      <c r="F40" t="s">
        <v>19</v>
      </c>
      <c r="G40" t="s">
        <v>22</v>
      </c>
      <c r="H40" t="s">
        <v>129</v>
      </c>
      <c r="I40" s="3">
        <v>39000</v>
      </c>
      <c r="J40" s="3"/>
      <c r="K40">
        <f>I40</f>
        <v>39000</v>
      </c>
    </row>
    <row r="41" spans="6:11" x14ac:dyDescent="0.2">
      <c r="H41" t="s">
        <v>70</v>
      </c>
      <c r="I41" s="3">
        <v>26000</v>
      </c>
      <c r="K41">
        <f t="shared" ref="K41:K42" si="1">I41</f>
        <v>26000</v>
      </c>
    </row>
    <row r="42" spans="6:11" x14ac:dyDescent="0.2">
      <c r="H42" t="s">
        <v>71</v>
      </c>
      <c r="I42" s="3">
        <v>26000</v>
      </c>
      <c r="J42" s="3"/>
      <c r="K42">
        <f t="shared" si="1"/>
        <v>26000</v>
      </c>
    </row>
    <row r="43" spans="6:11" x14ac:dyDescent="0.2">
      <c r="G43" t="s">
        <v>33</v>
      </c>
      <c r="H43" t="s">
        <v>33</v>
      </c>
      <c r="I43" s="3">
        <v>47600</v>
      </c>
      <c r="J43" s="21">
        <v>40848</v>
      </c>
    </row>
    <row r="44" spans="6:11" x14ac:dyDescent="0.2">
      <c r="G44" t="s">
        <v>36</v>
      </c>
      <c r="H44" t="s">
        <v>36</v>
      </c>
      <c r="I44" s="3">
        <v>36000</v>
      </c>
      <c r="J44" s="3"/>
    </row>
    <row r="45" spans="6:11" x14ac:dyDescent="0.2">
      <c r="G45" t="s">
        <v>16</v>
      </c>
      <c r="H45" t="s">
        <v>17</v>
      </c>
      <c r="I45" s="3">
        <v>81600</v>
      </c>
      <c r="J45" s="21">
        <v>78600</v>
      </c>
    </row>
    <row r="46" spans="6:11" x14ac:dyDescent="0.2">
      <c r="G46" t="s">
        <v>42</v>
      </c>
      <c r="H46" t="s">
        <v>130</v>
      </c>
      <c r="I46" s="3">
        <v>400</v>
      </c>
      <c r="J46" s="3"/>
    </row>
    <row r="47" spans="6:11" x14ac:dyDescent="0.2">
      <c r="F47" t="s">
        <v>40</v>
      </c>
      <c r="I47" s="3">
        <v>1777732</v>
      </c>
      <c r="J47" s="3"/>
    </row>
  </sheetData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baseColWidth="10" defaultColWidth="8.6640625" defaultRowHeight="15" x14ac:dyDescent="0.2"/>
  <cols>
    <col min="2" max="2" width="20" customWidth="1"/>
    <col min="3" max="3" width="27.33203125" customWidth="1"/>
  </cols>
  <sheetData>
    <row r="2" spans="2:3" x14ac:dyDescent="0.2">
      <c r="B2" s="1" t="s">
        <v>27</v>
      </c>
      <c r="C2" s="1" t="s">
        <v>79</v>
      </c>
    </row>
    <row r="3" spans="2:3" x14ac:dyDescent="0.2">
      <c r="B3" s="1" t="s">
        <v>24</v>
      </c>
      <c r="C3" s="1" t="s">
        <v>80</v>
      </c>
    </row>
    <row r="4" spans="2:3" x14ac:dyDescent="0.2">
      <c r="B4" s="1" t="s">
        <v>15</v>
      </c>
      <c r="C4" s="1" t="s">
        <v>81</v>
      </c>
    </row>
    <row r="5" spans="2:3" x14ac:dyDescent="0.2">
      <c r="B5" s="1" t="s">
        <v>13</v>
      </c>
      <c r="C5" s="1" t="s">
        <v>82</v>
      </c>
    </row>
    <row r="6" spans="2:3" x14ac:dyDescent="0.2">
      <c r="B6" s="1" t="s">
        <v>19</v>
      </c>
      <c r="C6" s="1" t="s">
        <v>83</v>
      </c>
    </row>
    <row r="7" spans="2:3" x14ac:dyDescent="0.2">
      <c r="C7" s="1" t="s">
        <v>84</v>
      </c>
    </row>
    <row r="8" spans="2:3" x14ac:dyDescent="0.2">
      <c r="C8" s="1" t="s">
        <v>85</v>
      </c>
    </row>
    <row r="9" spans="2:3" x14ac:dyDescent="0.2">
      <c r="C9" s="1" t="s">
        <v>86</v>
      </c>
    </row>
    <row r="10" spans="2:3" x14ac:dyDescent="0.2">
      <c r="C10" s="1" t="s">
        <v>87</v>
      </c>
    </row>
  </sheetData>
  <phoneticPr fontId="3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5"/>
  <sheetViews>
    <sheetView topLeftCell="A243" workbookViewId="0">
      <selection activeCell="G262" sqref="G262"/>
    </sheetView>
  </sheetViews>
  <sheetFormatPr baseColWidth="10" defaultRowHeight="15" x14ac:dyDescent="0.2"/>
  <cols>
    <col min="1" max="1" width="15.33203125" style="73" customWidth="1"/>
    <col min="2" max="2" width="23.5" style="73" customWidth="1"/>
    <col min="3" max="3" width="30.83203125" style="73" customWidth="1"/>
    <col min="4" max="4" width="46.6640625" style="73" customWidth="1"/>
    <col min="5" max="5" width="18.33203125" style="73" customWidth="1"/>
    <col min="6" max="8" width="10.83203125" style="73"/>
    <col min="9" max="9" width="17.33203125" style="90" customWidth="1"/>
    <col min="10" max="16384" width="10.83203125" style="73"/>
  </cols>
  <sheetData>
    <row r="1" spans="1:9" ht="17" x14ac:dyDescent="0.25">
      <c r="A1" s="118" t="s">
        <v>136</v>
      </c>
      <c r="B1" s="118"/>
      <c r="C1" s="118"/>
      <c r="D1" s="118"/>
      <c r="E1" s="118"/>
      <c r="F1" s="118"/>
      <c r="G1" s="118"/>
      <c r="H1" s="118"/>
      <c r="I1" s="118"/>
    </row>
    <row r="2" spans="1:9" ht="17" x14ac:dyDescent="0.2">
      <c r="A2" s="74" t="s">
        <v>137</v>
      </c>
      <c r="B2" s="74" t="s">
        <v>138</v>
      </c>
      <c r="C2" s="74" t="s">
        <v>139</v>
      </c>
      <c r="D2" s="74" t="s">
        <v>140</v>
      </c>
      <c r="E2" s="74" t="s">
        <v>141</v>
      </c>
      <c r="F2" s="74" t="s">
        <v>142</v>
      </c>
      <c r="G2" s="74" t="s">
        <v>143</v>
      </c>
      <c r="H2" s="75" t="s">
        <v>144</v>
      </c>
      <c r="I2" s="85" t="s">
        <v>145</v>
      </c>
    </row>
    <row r="3" spans="1:9" ht="34" x14ac:dyDescent="0.2">
      <c r="A3" s="30" t="s">
        <v>233</v>
      </c>
      <c r="B3" s="31" t="s">
        <v>234</v>
      </c>
      <c r="C3" s="71" t="s">
        <v>235</v>
      </c>
      <c r="D3" s="68" t="s">
        <v>236</v>
      </c>
      <c r="E3" s="36" t="s">
        <v>27</v>
      </c>
      <c r="F3" s="76" t="s">
        <v>238</v>
      </c>
      <c r="G3" s="37">
        <v>200</v>
      </c>
      <c r="H3" s="37">
        <v>264</v>
      </c>
      <c r="I3" s="87">
        <f>G3*H3</f>
        <v>52800</v>
      </c>
    </row>
    <row r="4" spans="1:9" ht="17" x14ac:dyDescent="0.2">
      <c r="A4" s="30" t="s">
        <v>233</v>
      </c>
      <c r="B4" s="31" t="s">
        <v>239</v>
      </c>
      <c r="C4" s="31"/>
      <c r="D4" s="68" t="s">
        <v>240</v>
      </c>
      <c r="E4" s="36" t="s">
        <v>27</v>
      </c>
      <c r="F4" s="76" t="s">
        <v>242</v>
      </c>
      <c r="G4" s="37">
        <v>300</v>
      </c>
      <c r="H4" s="37">
        <v>39</v>
      </c>
      <c r="I4" s="87">
        <f t="shared" ref="I4:I14" si="0">G4*H4</f>
        <v>11700</v>
      </c>
    </row>
    <row r="5" spans="1:9" ht="17" x14ac:dyDescent="0.2">
      <c r="A5" s="30" t="s">
        <v>233</v>
      </c>
      <c r="B5" s="31" t="s">
        <v>243</v>
      </c>
      <c r="C5" s="71" t="s">
        <v>244</v>
      </c>
      <c r="D5" s="68" t="s">
        <v>245</v>
      </c>
      <c r="E5" s="36" t="s">
        <v>27</v>
      </c>
      <c r="F5" s="76" t="s">
        <v>238</v>
      </c>
      <c r="G5" s="37">
        <v>165</v>
      </c>
      <c r="H5" s="37">
        <v>264</v>
      </c>
      <c r="I5" s="87">
        <f t="shared" si="0"/>
        <v>43560</v>
      </c>
    </row>
    <row r="6" spans="1:9" ht="17" x14ac:dyDescent="0.2">
      <c r="A6" s="30" t="s">
        <v>233</v>
      </c>
      <c r="B6" s="31" t="s">
        <v>246</v>
      </c>
      <c r="C6" s="31" t="s">
        <v>247</v>
      </c>
      <c r="D6" s="77" t="s">
        <v>248</v>
      </c>
      <c r="E6" s="36" t="s">
        <v>27</v>
      </c>
      <c r="F6" s="32" t="s">
        <v>249</v>
      </c>
      <c r="G6" s="37">
        <v>160</v>
      </c>
      <c r="H6" s="37">
        <v>55</v>
      </c>
      <c r="I6" s="87">
        <f t="shared" si="0"/>
        <v>8800</v>
      </c>
    </row>
    <row r="7" spans="1:9" ht="51" x14ac:dyDescent="0.2">
      <c r="A7" s="30" t="s">
        <v>233</v>
      </c>
      <c r="B7" s="31" t="s">
        <v>250</v>
      </c>
      <c r="C7" s="34" t="s">
        <v>251</v>
      </c>
      <c r="D7" s="34" t="s">
        <v>252</v>
      </c>
      <c r="E7" s="36" t="s">
        <v>27</v>
      </c>
      <c r="F7" s="76" t="s">
        <v>238</v>
      </c>
      <c r="G7" s="37">
        <v>310</v>
      </c>
      <c r="H7" s="37">
        <v>170.7</v>
      </c>
      <c r="I7" s="87">
        <f t="shared" si="0"/>
        <v>52917</v>
      </c>
    </row>
    <row r="8" spans="1:9" ht="51" x14ac:dyDescent="0.2">
      <c r="A8" s="30" t="s">
        <v>233</v>
      </c>
      <c r="B8" s="31" t="s">
        <v>253</v>
      </c>
      <c r="C8" s="34" t="s">
        <v>251</v>
      </c>
      <c r="D8" s="34" t="s">
        <v>254</v>
      </c>
      <c r="E8" s="36" t="s">
        <v>27</v>
      </c>
      <c r="F8" s="76" t="s">
        <v>238</v>
      </c>
      <c r="G8" s="37">
        <v>245</v>
      </c>
      <c r="H8" s="37">
        <v>170.7</v>
      </c>
      <c r="I8" s="87">
        <f t="shared" si="0"/>
        <v>41821.5</v>
      </c>
    </row>
    <row r="9" spans="1:9" ht="85" x14ac:dyDescent="0.2">
      <c r="A9" s="30" t="s">
        <v>233</v>
      </c>
      <c r="B9" s="31" t="s">
        <v>255</v>
      </c>
      <c r="C9" s="34" t="s">
        <v>256</v>
      </c>
      <c r="D9" s="34" t="s">
        <v>257</v>
      </c>
      <c r="E9" s="36" t="s">
        <v>27</v>
      </c>
      <c r="F9" s="76" t="s">
        <v>238</v>
      </c>
      <c r="G9" s="37">
        <v>165</v>
      </c>
      <c r="H9" s="37">
        <v>14</v>
      </c>
      <c r="I9" s="87">
        <f>G9*H9</f>
        <v>2310</v>
      </c>
    </row>
    <row r="10" spans="1:9" ht="17" x14ac:dyDescent="0.2">
      <c r="A10" s="30" t="s">
        <v>233</v>
      </c>
      <c r="B10" s="31" t="s">
        <v>258</v>
      </c>
      <c r="C10" s="34" t="s">
        <v>259</v>
      </c>
      <c r="D10" s="42" t="s">
        <v>261</v>
      </c>
      <c r="E10" s="36" t="s">
        <v>27</v>
      </c>
      <c r="F10" s="32" t="s">
        <v>262</v>
      </c>
      <c r="G10" s="37">
        <v>180</v>
      </c>
      <c r="H10" s="37">
        <v>28</v>
      </c>
      <c r="I10" s="87">
        <f t="shared" si="0"/>
        <v>5040</v>
      </c>
    </row>
    <row r="11" spans="1:9" ht="85" x14ac:dyDescent="0.2">
      <c r="A11" s="30" t="s">
        <v>233</v>
      </c>
      <c r="B11" s="31" t="s">
        <v>263</v>
      </c>
      <c r="C11" s="34" t="s">
        <v>256</v>
      </c>
      <c r="D11" s="42" t="s">
        <v>264</v>
      </c>
      <c r="E11" s="36" t="s">
        <v>27</v>
      </c>
      <c r="F11" s="32" t="s">
        <v>265</v>
      </c>
      <c r="G11" s="37">
        <v>800</v>
      </c>
      <c r="H11" s="37">
        <v>10</v>
      </c>
      <c r="I11" s="87">
        <f t="shared" si="0"/>
        <v>8000</v>
      </c>
    </row>
    <row r="12" spans="1:9" ht="85" x14ac:dyDescent="0.2">
      <c r="A12" s="30" t="s">
        <v>233</v>
      </c>
      <c r="B12" s="31" t="s">
        <v>266</v>
      </c>
      <c r="C12" s="34" t="s">
        <v>256</v>
      </c>
      <c r="D12" s="42" t="s">
        <v>267</v>
      </c>
      <c r="E12" s="36" t="s">
        <v>27</v>
      </c>
      <c r="F12" s="32" t="s">
        <v>265</v>
      </c>
      <c r="G12" s="37">
        <v>800</v>
      </c>
      <c r="H12" s="37">
        <v>10</v>
      </c>
      <c r="I12" s="87">
        <f>G12*H12</f>
        <v>8000</v>
      </c>
    </row>
    <row r="13" spans="1:9" ht="17" x14ac:dyDescent="0.2">
      <c r="A13" s="30" t="s">
        <v>233</v>
      </c>
      <c r="B13" s="31" t="s">
        <v>268</v>
      </c>
      <c r="C13" s="33" t="s">
        <v>269</v>
      </c>
      <c r="D13" s="42" t="s">
        <v>271</v>
      </c>
      <c r="E13" s="36" t="s">
        <v>27</v>
      </c>
      <c r="F13" s="32" t="s">
        <v>265</v>
      </c>
      <c r="G13" s="37">
        <v>8000</v>
      </c>
      <c r="H13" s="37">
        <v>2</v>
      </c>
      <c r="I13" s="87">
        <f t="shared" si="0"/>
        <v>16000</v>
      </c>
    </row>
    <row r="14" spans="1:9" ht="34" x14ac:dyDescent="0.2">
      <c r="A14" s="30" t="s">
        <v>233</v>
      </c>
      <c r="B14" s="31" t="s">
        <v>272</v>
      </c>
      <c r="C14" s="33" t="s">
        <v>269</v>
      </c>
      <c r="D14" s="42" t="s">
        <v>264</v>
      </c>
      <c r="E14" s="36" t="s">
        <v>27</v>
      </c>
      <c r="F14" s="32" t="s">
        <v>265</v>
      </c>
      <c r="G14" s="37">
        <v>2000</v>
      </c>
      <c r="H14" s="37">
        <v>2</v>
      </c>
      <c r="I14" s="87">
        <f t="shared" si="0"/>
        <v>4000</v>
      </c>
    </row>
    <row r="15" spans="1:9" ht="17" x14ac:dyDescent="0.2">
      <c r="A15" s="30" t="s">
        <v>273</v>
      </c>
      <c r="B15" s="31" t="s">
        <v>275</v>
      </c>
      <c r="C15" s="34"/>
      <c r="D15" s="42" t="s">
        <v>277</v>
      </c>
      <c r="E15" s="36" t="s">
        <v>27</v>
      </c>
      <c r="F15" s="32" t="s">
        <v>278</v>
      </c>
      <c r="G15" s="37">
        <v>6000</v>
      </c>
      <c r="H15" s="37">
        <v>1</v>
      </c>
      <c r="I15" s="87">
        <f>G15*H15</f>
        <v>6000</v>
      </c>
    </row>
    <row r="16" spans="1:9" ht="17" x14ac:dyDescent="0.2">
      <c r="A16" s="30" t="s">
        <v>279</v>
      </c>
      <c r="B16" s="35" t="s">
        <v>280</v>
      </c>
      <c r="C16" s="34" t="s">
        <v>281</v>
      </c>
      <c r="D16" s="33" t="s">
        <v>282</v>
      </c>
      <c r="E16" s="36" t="s">
        <v>24</v>
      </c>
      <c r="F16" s="50" t="s">
        <v>146</v>
      </c>
      <c r="G16" s="37">
        <v>300</v>
      </c>
      <c r="H16" s="37">
        <v>39</v>
      </c>
      <c r="I16" s="87">
        <f>G16*H16</f>
        <v>11700</v>
      </c>
    </row>
    <row r="17" spans="1:9" ht="17" x14ac:dyDescent="0.2">
      <c r="A17" s="30" t="s">
        <v>279</v>
      </c>
      <c r="B17" s="35" t="s">
        <v>280</v>
      </c>
      <c r="C17" s="34" t="s">
        <v>283</v>
      </c>
      <c r="D17" s="33" t="s">
        <v>284</v>
      </c>
      <c r="E17" s="36" t="s">
        <v>24</v>
      </c>
      <c r="F17" s="50" t="s">
        <v>285</v>
      </c>
      <c r="G17" s="37">
        <v>1500</v>
      </c>
      <c r="H17" s="37">
        <v>2</v>
      </c>
      <c r="I17" s="87">
        <f t="shared" ref="I17:I21" si="1">G17*H17</f>
        <v>3000</v>
      </c>
    </row>
    <row r="18" spans="1:9" ht="17" x14ac:dyDescent="0.2">
      <c r="A18" s="30" t="s">
        <v>279</v>
      </c>
      <c r="B18" s="35" t="s">
        <v>280</v>
      </c>
      <c r="C18" s="34" t="s">
        <v>286</v>
      </c>
      <c r="D18" s="34" t="s">
        <v>287</v>
      </c>
      <c r="E18" s="36" t="s">
        <v>24</v>
      </c>
      <c r="F18" s="50" t="s">
        <v>146</v>
      </c>
      <c r="G18" s="37">
        <v>160</v>
      </c>
      <c r="H18" s="37">
        <v>26</v>
      </c>
      <c r="I18" s="87">
        <f t="shared" si="1"/>
        <v>4160</v>
      </c>
    </row>
    <row r="19" spans="1:9" ht="17" x14ac:dyDescent="0.2">
      <c r="A19" s="30" t="s">
        <v>279</v>
      </c>
      <c r="B19" s="35" t="s">
        <v>280</v>
      </c>
      <c r="C19" s="34" t="s">
        <v>288</v>
      </c>
      <c r="D19" s="34" t="s">
        <v>289</v>
      </c>
      <c r="E19" s="36" t="s">
        <v>24</v>
      </c>
      <c r="F19" s="50" t="s">
        <v>285</v>
      </c>
      <c r="G19" s="37">
        <v>1000</v>
      </c>
      <c r="H19" s="37">
        <v>1</v>
      </c>
      <c r="I19" s="87">
        <f t="shared" si="1"/>
        <v>1000</v>
      </c>
    </row>
    <row r="20" spans="1:9" ht="17" x14ac:dyDescent="0.2">
      <c r="A20" s="30" t="s">
        <v>279</v>
      </c>
      <c r="B20" s="35" t="s">
        <v>280</v>
      </c>
      <c r="C20" s="34" t="s">
        <v>290</v>
      </c>
      <c r="D20" s="66" t="s">
        <v>291</v>
      </c>
      <c r="E20" s="36" t="s">
        <v>24</v>
      </c>
      <c r="F20" s="50" t="s">
        <v>285</v>
      </c>
      <c r="G20" s="37">
        <v>500</v>
      </c>
      <c r="H20" s="37">
        <v>5</v>
      </c>
      <c r="I20" s="87">
        <f t="shared" si="1"/>
        <v>2500</v>
      </c>
    </row>
    <row r="21" spans="1:9" ht="17" x14ac:dyDescent="0.2">
      <c r="A21" s="30" t="s">
        <v>279</v>
      </c>
      <c r="B21" s="35" t="s">
        <v>280</v>
      </c>
      <c r="C21" s="34" t="s">
        <v>292</v>
      </c>
      <c r="D21" s="67" t="s">
        <v>293</v>
      </c>
      <c r="E21" s="36" t="s">
        <v>24</v>
      </c>
      <c r="F21" s="50" t="s">
        <v>294</v>
      </c>
      <c r="G21" s="37">
        <v>300</v>
      </c>
      <c r="H21" s="37">
        <v>6</v>
      </c>
      <c r="I21" s="87">
        <f t="shared" si="1"/>
        <v>1800</v>
      </c>
    </row>
    <row r="22" spans="1:9" ht="17" x14ac:dyDescent="0.2">
      <c r="A22" s="30" t="s">
        <v>279</v>
      </c>
      <c r="B22" s="35" t="s">
        <v>295</v>
      </c>
      <c r="C22" s="34" t="s">
        <v>296</v>
      </c>
      <c r="D22" s="33" t="s">
        <v>282</v>
      </c>
      <c r="E22" s="36" t="s">
        <v>24</v>
      </c>
      <c r="F22" s="50" t="s">
        <v>146</v>
      </c>
      <c r="G22" s="37">
        <v>300</v>
      </c>
      <c r="H22" s="37">
        <v>13.5</v>
      </c>
      <c r="I22" s="87">
        <f>G22*H22</f>
        <v>4050</v>
      </c>
    </row>
    <row r="23" spans="1:9" ht="17" x14ac:dyDescent="0.2">
      <c r="A23" s="30" t="s">
        <v>279</v>
      </c>
      <c r="B23" s="35" t="s">
        <v>295</v>
      </c>
      <c r="C23" s="31" t="s">
        <v>297</v>
      </c>
      <c r="D23" s="33" t="s">
        <v>298</v>
      </c>
      <c r="E23" s="36" t="s">
        <v>24</v>
      </c>
      <c r="F23" s="50" t="s">
        <v>187</v>
      </c>
      <c r="G23" s="37">
        <v>300</v>
      </c>
      <c r="H23" s="37">
        <v>10</v>
      </c>
      <c r="I23" s="87">
        <f t="shared" ref="I23:I26" si="2">G23*H23</f>
        <v>3000</v>
      </c>
    </row>
    <row r="24" spans="1:9" ht="17" x14ac:dyDescent="0.2">
      <c r="A24" s="30" t="s">
        <v>279</v>
      </c>
      <c r="B24" s="35" t="s">
        <v>295</v>
      </c>
      <c r="C24" s="34" t="s">
        <v>299</v>
      </c>
      <c r="D24" s="34" t="s">
        <v>287</v>
      </c>
      <c r="E24" s="36" t="s">
        <v>24</v>
      </c>
      <c r="F24" s="50" t="s">
        <v>146</v>
      </c>
      <c r="G24" s="37">
        <v>160</v>
      </c>
      <c r="H24" s="37">
        <v>15</v>
      </c>
      <c r="I24" s="87">
        <f t="shared" si="2"/>
        <v>2400</v>
      </c>
    </row>
    <row r="25" spans="1:9" ht="17" x14ac:dyDescent="0.2">
      <c r="A25" s="30" t="s">
        <v>279</v>
      </c>
      <c r="B25" s="35" t="s">
        <v>295</v>
      </c>
      <c r="C25" s="34"/>
      <c r="D25" s="34" t="s">
        <v>300</v>
      </c>
      <c r="E25" s="36" t="s">
        <v>24</v>
      </c>
      <c r="F25" s="50" t="s">
        <v>301</v>
      </c>
      <c r="G25" s="37">
        <v>1500</v>
      </c>
      <c r="H25" s="37">
        <v>2</v>
      </c>
      <c r="I25" s="87">
        <f t="shared" si="2"/>
        <v>3000</v>
      </c>
    </row>
    <row r="26" spans="1:9" ht="17" x14ac:dyDescent="0.2">
      <c r="A26" s="30" t="s">
        <v>279</v>
      </c>
      <c r="B26" s="35" t="s">
        <v>295</v>
      </c>
      <c r="C26" s="34" t="s">
        <v>288</v>
      </c>
      <c r="D26" s="34" t="s">
        <v>302</v>
      </c>
      <c r="E26" s="36" t="s">
        <v>24</v>
      </c>
      <c r="F26" s="50" t="s">
        <v>301</v>
      </c>
      <c r="G26" s="37">
        <v>500</v>
      </c>
      <c r="H26" s="37">
        <v>2</v>
      </c>
      <c r="I26" s="87">
        <f t="shared" si="2"/>
        <v>1000</v>
      </c>
    </row>
    <row r="27" spans="1:9" ht="17" x14ac:dyDescent="0.2">
      <c r="A27" s="30" t="s">
        <v>279</v>
      </c>
      <c r="B27" s="33" t="s">
        <v>303</v>
      </c>
      <c r="C27" s="34" t="s">
        <v>304</v>
      </c>
      <c r="D27" s="33" t="s">
        <v>305</v>
      </c>
      <c r="E27" s="36" t="s">
        <v>24</v>
      </c>
      <c r="F27" s="50" t="s">
        <v>146</v>
      </c>
      <c r="G27" s="37">
        <v>300</v>
      </c>
      <c r="H27" s="37">
        <v>36</v>
      </c>
      <c r="I27" s="87">
        <f>G27*H27</f>
        <v>10800</v>
      </c>
    </row>
    <row r="28" spans="1:9" ht="17" x14ac:dyDescent="0.2">
      <c r="A28" s="30" t="s">
        <v>279</v>
      </c>
      <c r="B28" s="33" t="s">
        <v>303</v>
      </c>
      <c r="C28" s="33" t="s">
        <v>306</v>
      </c>
      <c r="D28" s="42" t="s">
        <v>307</v>
      </c>
      <c r="E28" s="36" t="s">
        <v>24</v>
      </c>
      <c r="F28" s="32" t="s">
        <v>187</v>
      </c>
      <c r="G28" s="37">
        <v>3000</v>
      </c>
      <c r="H28" s="37">
        <v>1</v>
      </c>
      <c r="I28" s="87">
        <f t="shared" ref="I28:I38" si="3">G28*H28</f>
        <v>3000</v>
      </c>
    </row>
    <row r="29" spans="1:9" ht="17" x14ac:dyDescent="0.2">
      <c r="A29" s="30" t="s">
        <v>279</v>
      </c>
      <c r="B29" s="33" t="s">
        <v>303</v>
      </c>
      <c r="C29" s="34"/>
      <c r="D29" s="33" t="s">
        <v>308</v>
      </c>
      <c r="E29" s="36" t="s">
        <v>24</v>
      </c>
      <c r="F29" s="50" t="s">
        <v>285</v>
      </c>
      <c r="G29" s="37">
        <v>200</v>
      </c>
      <c r="H29" s="37">
        <v>2</v>
      </c>
      <c r="I29" s="87">
        <f t="shared" si="3"/>
        <v>400</v>
      </c>
    </row>
    <row r="30" spans="1:9" ht="17" x14ac:dyDescent="0.2">
      <c r="A30" s="30" t="s">
        <v>279</v>
      </c>
      <c r="B30" s="33" t="s">
        <v>303</v>
      </c>
      <c r="C30" s="34"/>
      <c r="D30" s="33" t="s">
        <v>309</v>
      </c>
      <c r="E30" s="36" t="s">
        <v>24</v>
      </c>
      <c r="F30" s="50" t="s">
        <v>310</v>
      </c>
      <c r="G30" s="37">
        <v>1000</v>
      </c>
      <c r="H30" s="37">
        <v>2</v>
      </c>
      <c r="I30" s="87">
        <f t="shared" si="3"/>
        <v>2000</v>
      </c>
    </row>
    <row r="31" spans="1:9" ht="17" x14ac:dyDescent="0.2">
      <c r="A31" s="30" t="s">
        <v>279</v>
      </c>
      <c r="B31" s="33" t="s">
        <v>303</v>
      </c>
      <c r="C31" s="34" t="s">
        <v>288</v>
      </c>
      <c r="D31" s="34" t="s">
        <v>311</v>
      </c>
      <c r="E31" s="36" t="s">
        <v>24</v>
      </c>
      <c r="F31" s="50" t="s">
        <v>285</v>
      </c>
      <c r="G31" s="37">
        <v>1000</v>
      </c>
      <c r="H31" s="37">
        <v>1</v>
      </c>
      <c r="I31" s="87">
        <f t="shared" si="3"/>
        <v>1000</v>
      </c>
    </row>
    <row r="32" spans="1:9" ht="17" x14ac:dyDescent="0.2">
      <c r="A32" s="30" t="s">
        <v>279</v>
      </c>
      <c r="B32" s="33" t="s">
        <v>312</v>
      </c>
      <c r="C32" s="34" t="s">
        <v>313</v>
      </c>
      <c r="D32" s="33" t="s">
        <v>314</v>
      </c>
      <c r="E32" s="36" t="s">
        <v>24</v>
      </c>
      <c r="F32" s="50" t="s">
        <v>146</v>
      </c>
      <c r="G32" s="37">
        <v>300</v>
      </c>
      <c r="H32" s="37">
        <v>13.5</v>
      </c>
      <c r="I32" s="87">
        <f t="shared" si="3"/>
        <v>4050</v>
      </c>
    </row>
    <row r="33" spans="1:9" ht="17" x14ac:dyDescent="0.2">
      <c r="A33" s="30" t="s">
        <v>279</v>
      </c>
      <c r="B33" s="33" t="s">
        <v>312</v>
      </c>
      <c r="C33" s="34" t="s">
        <v>288</v>
      </c>
      <c r="D33" s="34" t="s">
        <v>315</v>
      </c>
      <c r="E33" s="36" t="s">
        <v>24</v>
      </c>
      <c r="F33" s="50" t="s">
        <v>285</v>
      </c>
      <c r="G33" s="37">
        <v>1000</v>
      </c>
      <c r="H33" s="37">
        <v>1</v>
      </c>
      <c r="I33" s="87">
        <f t="shared" si="3"/>
        <v>1000</v>
      </c>
    </row>
    <row r="34" spans="1:9" ht="17" x14ac:dyDescent="0.2">
      <c r="A34" s="30" t="s">
        <v>279</v>
      </c>
      <c r="B34" s="34" t="s">
        <v>316</v>
      </c>
      <c r="C34" s="34" t="s">
        <v>296</v>
      </c>
      <c r="D34" s="33" t="s">
        <v>314</v>
      </c>
      <c r="E34" s="36" t="s">
        <v>24</v>
      </c>
      <c r="F34" s="50" t="s">
        <v>146</v>
      </c>
      <c r="G34" s="37">
        <v>300</v>
      </c>
      <c r="H34" s="37">
        <v>13.5</v>
      </c>
      <c r="I34" s="87">
        <f t="shared" si="3"/>
        <v>4050</v>
      </c>
    </row>
    <row r="35" spans="1:9" ht="17" x14ac:dyDescent="0.2">
      <c r="A35" s="30" t="s">
        <v>279</v>
      </c>
      <c r="B35" s="34" t="s">
        <v>316</v>
      </c>
      <c r="C35" s="33" t="s">
        <v>317</v>
      </c>
      <c r="D35" s="42" t="s">
        <v>307</v>
      </c>
      <c r="E35" s="36" t="s">
        <v>24</v>
      </c>
      <c r="F35" s="32" t="s">
        <v>187</v>
      </c>
      <c r="G35" s="37">
        <v>2000</v>
      </c>
      <c r="H35" s="37">
        <v>1</v>
      </c>
      <c r="I35" s="87">
        <f t="shared" si="3"/>
        <v>2000</v>
      </c>
    </row>
    <row r="36" spans="1:9" ht="17" x14ac:dyDescent="0.2">
      <c r="A36" s="30" t="s">
        <v>279</v>
      </c>
      <c r="B36" s="34" t="s">
        <v>316</v>
      </c>
      <c r="C36" s="34"/>
      <c r="D36" s="34" t="s">
        <v>318</v>
      </c>
      <c r="E36" s="36" t="s">
        <v>24</v>
      </c>
      <c r="F36" s="50" t="s">
        <v>187</v>
      </c>
      <c r="G36" s="37">
        <v>300</v>
      </c>
      <c r="H36" s="37">
        <v>3</v>
      </c>
      <c r="I36" s="87">
        <f>G36*H36</f>
        <v>900</v>
      </c>
    </row>
    <row r="37" spans="1:9" ht="17" x14ac:dyDescent="0.2">
      <c r="A37" s="30" t="s">
        <v>279</v>
      </c>
      <c r="B37" s="34" t="s">
        <v>316</v>
      </c>
      <c r="C37" s="34" t="s">
        <v>319</v>
      </c>
      <c r="D37" s="34" t="s">
        <v>320</v>
      </c>
      <c r="E37" s="36" t="s">
        <v>24</v>
      </c>
      <c r="F37" s="50" t="s">
        <v>187</v>
      </c>
      <c r="G37" s="37">
        <v>800</v>
      </c>
      <c r="H37" s="37">
        <v>1</v>
      </c>
      <c r="I37" s="87">
        <f t="shared" si="3"/>
        <v>800</v>
      </c>
    </row>
    <row r="38" spans="1:9" ht="17" x14ac:dyDescent="0.2">
      <c r="A38" s="30" t="s">
        <v>279</v>
      </c>
      <c r="B38" s="34" t="s">
        <v>316</v>
      </c>
      <c r="C38" s="34" t="s">
        <v>288</v>
      </c>
      <c r="D38" s="66"/>
      <c r="E38" s="36" t="s">
        <v>24</v>
      </c>
      <c r="F38" s="50" t="s">
        <v>187</v>
      </c>
      <c r="G38" s="37">
        <v>1000</v>
      </c>
      <c r="H38" s="37">
        <v>1</v>
      </c>
      <c r="I38" s="87">
        <f t="shared" si="3"/>
        <v>1000</v>
      </c>
    </row>
    <row r="39" spans="1:9" ht="17" x14ac:dyDescent="0.2">
      <c r="A39" s="30" t="s">
        <v>279</v>
      </c>
      <c r="B39" s="35" t="s">
        <v>147</v>
      </c>
      <c r="C39" s="34"/>
      <c r="D39" s="33" t="s">
        <v>321</v>
      </c>
      <c r="E39" s="36" t="s">
        <v>24</v>
      </c>
      <c r="F39" s="50" t="s">
        <v>192</v>
      </c>
      <c r="G39" s="37">
        <v>2000</v>
      </c>
      <c r="H39" s="37">
        <v>1</v>
      </c>
      <c r="I39" s="87">
        <f>G39*H39</f>
        <v>2000</v>
      </c>
    </row>
    <row r="40" spans="1:9" ht="17" x14ac:dyDescent="0.2">
      <c r="A40" s="30" t="s">
        <v>279</v>
      </c>
      <c r="B40" s="35" t="s">
        <v>322</v>
      </c>
      <c r="C40" s="34" t="s">
        <v>323</v>
      </c>
      <c r="D40" s="33" t="s">
        <v>148</v>
      </c>
      <c r="E40" s="36" t="s">
        <v>24</v>
      </c>
      <c r="F40" s="50" t="s">
        <v>146</v>
      </c>
      <c r="G40" s="37">
        <v>160</v>
      </c>
      <c r="H40" s="37">
        <v>12</v>
      </c>
      <c r="I40" s="87">
        <f t="shared" ref="I40:I50" si="4">G40*H40</f>
        <v>1920</v>
      </c>
    </row>
    <row r="41" spans="1:9" ht="17" x14ac:dyDescent="0.2">
      <c r="A41" s="30" t="s">
        <v>279</v>
      </c>
      <c r="B41" s="31" t="s">
        <v>274</v>
      </c>
      <c r="C41" s="34"/>
      <c r="D41" s="42" t="s">
        <v>276</v>
      </c>
      <c r="E41" s="36" t="s">
        <v>27</v>
      </c>
      <c r="F41" s="32" t="s">
        <v>187</v>
      </c>
      <c r="G41" s="37">
        <v>3000</v>
      </c>
      <c r="H41" s="37">
        <v>1</v>
      </c>
      <c r="I41" s="87">
        <f t="shared" si="4"/>
        <v>3000</v>
      </c>
    </row>
    <row r="42" spans="1:9" ht="17" x14ac:dyDescent="0.2">
      <c r="A42" s="30" t="s">
        <v>279</v>
      </c>
      <c r="B42" s="31" t="s">
        <v>324</v>
      </c>
      <c r="C42" s="36" t="s">
        <v>325</v>
      </c>
      <c r="D42" s="49"/>
      <c r="E42" s="5" t="s">
        <v>326</v>
      </c>
      <c r="F42" s="50" t="s">
        <v>46</v>
      </c>
      <c r="G42" s="37">
        <v>3000</v>
      </c>
      <c r="H42" s="37">
        <v>1</v>
      </c>
      <c r="I42" s="87">
        <f t="shared" si="4"/>
        <v>3000</v>
      </c>
    </row>
    <row r="43" spans="1:9" ht="17" x14ac:dyDescent="0.2">
      <c r="A43" s="30" t="s">
        <v>279</v>
      </c>
      <c r="B43" s="31" t="s">
        <v>324</v>
      </c>
      <c r="C43" s="36" t="s">
        <v>149</v>
      </c>
      <c r="D43" s="49"/>
      <c r="E43" s="5" t="s">
        <v>326</v>
      </c>
      <c r="F43" s="50" t="s">
        <v>46</v>
      </c>
      <c r="G43" s="37">
        <v>3000</v>
      </c>
      <c r="H43" s="37">
        <v>1</v>
      </c>
      <c r="I43" s="87">
        <f t="shared" si="4"/>
        <v>3000</v>
      </c>
    </row>
    <row r="44" spans="1:9" ht="17" x14ac:dyDescent="0.2">
      <c r="A44" s="30" t="s">
        <v>279</v>
      </c>
      <c r="B44" s="31" t="s">
        <v>324</v>
      </c>
      <c r="C44" s="36" t="s">
        <v>327</v>
      </c>
      <c r="D44" s="49"/>
      <c r="E44" s="5" t="s">
        <v>326</v>
      </c>
      <c r="F44" s="50" t="s">
        <v>46</v>
      </c>
      <c r="G44" s="37">
        <v>3000</v>
      </c>
      <c r="H44" s="37">
        <v>2</v>
      </c>
      <c r="I44" s="87">
        <f t="shared" si="4"/>
        <v>6000</v>
      </c>
    </row>
    <row r="45" spans="1:9" ht="34" x14ac:dyDescent="0.2">
      <c r="A45" s="30" t="s">
        <v>279</v>
      </c>
      <c r="B45" s="31" t="s">
        <v>324</v>
      </c>
      <c r="C45" s="5" t="s">
        <v>48</v>
      </c>
      <c r="D45" s="38" t="s">
        <v>799</v>
      </c>
      <c r="E45" s="5" t="s">
        <v>326</v>
      </c>
      <c r="F45" s="39" t="s">
        <v>106</v>
      </c>
      <c r="G45" s="37">
        <v>300</v>
      </c>
      <c r="H45" s="37">
        <v>120</v>
      </c>
      <c r="I45" s="87">
        <f t="shared" si="4"/>
        <v>36000</v>
      </c>
    </row>
    <row r="46" spans="1:9" ht="17" x14ac:dyDescent="0.2">
      <c r="A46" s="30" t="s">
        <v>279</v>
      </c>
      <c r="B46" s="31" t="s">
        <v>324</v>
      </c>
      <c r="C46" s="5" t="s">
        <v>48</v>
      </c>
      <c r="D46" s="38" t="s">
        <v>328</v>
      </c>
      <c r="E46" s="5" t="s">
        <v>24</v>
      </c>
      <c r="F46" s="39" t="s">
        <v>106</v>
      </c>
      <c r="G46" s="37">
        <v>300</v>
      </c>
      <c r="H46" s="37">
        <v>40</v>
      </c>
      <c r="I46" s="87">
        <f t="shared" si="4"/>
        <v>12000</v>
      </c>
    </row>
    <row r="47" spans="1:9" ht="34" x14ac:dyDescent="0.2">
      <c r="A47" s="30" t="s">
        <v>279</v>
      </c>
      <c r="B47" s="31" t="s">
        <v>150</v>
      </c>
      <c r="C47" s="5" t="s">
        <v>49</v>
      </c>
      <c r="D47" s="38" t="s">
        <v>329</v>
      </c>
      <c r="E47" s="5" t="s">
        <v>19</v>
      </c>
      <c r="F47" s="39" t="s">
        <v>50</v>
      </c>
      <c r="G47" s="37">
        <v>107</v>
      </c>
      <c r="H47" s="37">
        <v>50</v>
      </c>
      <c r="I47" s="87">
        <f>G47*H47</f>
        <v>5350</v>
      </c>
    </row>
    <row r="48" spans="1:9" ht="17" x14ac:dyDescent="0.2">
      <c r="A48" s="30" t="s">
        <v>273</v>
      </c>
      <c r="B48" s="31" t="s">
        <v>150</v>
      </c>
      <c r="C48" s="5" t="s">
        <v>798</v>
      </c>
      <c r="D48" s="38" t="s">
        <v>800</v>
      </c>
      <c r="E48" s="5" t="s">
        <v>19</v>
      </c>
      <c r="F48" s="39" t="s">
        <v>801</v>
      </c>
      <c r="G48" s="37">
        <v>200</v>
      </c>
      <c r="H48" s="37">
        <v>55</v>
      </c>
      <c r="I48" s="87">
        <f>G48*H48</f>
        <v>11000</v>
      </c>
    </row>
    <row r="49" spans="1:9" ht="34" x14ac:dyDescent="0.2">
      <c r="A49" s="30" t="s">
        <v>279</v>
      </c>
      <c r="B49" s="31" t="s">
        <v>150</v>
      </c>
      <c r="C49" s="5" t="s">
        <v>330</v>
      </c>
      <c r="D49" s="38" t="s">
        <v>331</v>
      </c>
      <c r="E49" s="5" t="s">
        <v>19</v>
      </c>
      <c r="F49" s="39" t="s">
        <v>332</v>
      </c>
      <c r="G49" s="37">
        <v>3000</v>
      </c>
      <c r="H49" s="37">
        <v>8</v>
      </c>
      <c r="I49" s="87">
        <f t="shared" si="4"/>
        <v>24000</v>
      </c>
    </row>
    <row r="50" spans="1:9" ht="17" x14ac:dyDescent="0.2">
      <c r="A50" s="30" t="s">
        <v>279</v>
      </c>
      <c r="B50" s="31" t="s">
        <v>333</v>
      </c>
      <c r="C50" s="5" t="s">
        <v>90</v>
      </c>
      <c r="D50" s="38" t="s">
        <v>151</v>
      </c>
      <c r="E50" s="5" t="s">
        <v>27</v>
      </c>
      <c r="F50" s="40" t="s">
        <v>45</v>
      </c>
      <c r="G50" s="37">
        <v>5</v>
      </c>
      <c r="H50" s="37">
        <v>300</v>
      </c>
      <c r="I50" s="88">
        <f t="shared" si="4"/>
        <v>1500</v>
      </c>
    </row>
    <row r="51" spans="1:9" ht="34" x14ac:dyDescent="0.2">
      <c r="A51" s="30" t="s">
        <v>279</v>
      </c>
      <c r="B51" s="31" t="s">
        <v>334</v>
      </c>
      <c r="C51" s="71" t="s">
        <v>152</v>
      </c>
      <c r="D51" s="68" t="s">
        <v>335</v>
      </c>
      <c r="E51" s="36" t="s">
        <v>27</v>
      </c>
      <c r="F51" s="76" t="s">
        <v>237</v>
      </c>
      <c r="G51" s="37">
        <v>200</v>
      </c>
      <c r="H51" s="37">
        <v>96</v>
      </c>
      <c r="I51" s="87">
        <f>G51*H51*3</f>
        <v>57600</v>
      </c>
    </row>
    <row r="52" spans="1:9" ht="34" x14ac:dyDescent="0.2">
      <c r="A52" s="30" t="s">
        <v>279</v>
      </c>
      <c r="B52" s="31" t="s">
        <v>336</v>
      </c>
      <c r="C52" s="31"/>
      <c r="D52" s="68" t="s">
        <v>337</v>
      </c>
      <c r="E52" s="36" t="s">
        <v>27</v>
      </c>
      <c r="F52" s="76" t="s">
        <v>241</v>
      </c>
      <c r="G52" s="37">
        <v>180</v>
      </c>
      <c r="H52" s="37">
        <v>9</v>
      </c>
      <c r="I52" s="87">
        <f t="shared" ref="I52:I64" si="5">G52*H52*3</f>
        <v>4860</v>
      </c>
    </row>
    <row r="53" spans="1:9" ht="17" x14ac:dyDescent="0.2">
      <c r="A53" s="30" t="s">
        <v>279</v>
      </c>
      <c r="B53" s="31" t="s">
        <v>338</v>
      </c>
      <c r="C53" s="71" t="s">
        <v>339</v>
      </c>
      <c r="D53" s="68" t="s">
        <v>153</v>
      </c>
      <c r="E53" s="36" t="s">
        <v>27</v>
      </c>
      <c r="F53" s="76" t="s">
        <v>237</v>
      </c>
      <c r="G53" s="37">
        <v>35</v>
      </c>
      <c r="H53" s="37">
        <v>115.2</v>
      </c>
      <c r="I53" s="87">
        <f t="shared" si="5"/>
        <v>12096</v>
      </c>
    </row>
    <row r="54" spans="1:9" ht="17" x14ac:dyDescent="0.2">
      <c r="A54" s="30" t="s">
        <v>279</v>
      </c>
      <c r="B54" s="31" t="s">
        <v>340</v>
      </c>
      <c r="C54" s="34" t="s">
        <v>341</v>
      </c>
      <c r="D54" s="34" t="s">
        <v>342</v>
      </c>
      <c r="E54" s="36" t="s">
        <v>27</v>
      </c>
      <c r="F54" s="32" t="s">
        <v>343</v>
      </c>
      <c r="G54" s="37">
        <v>180</v>
      </c>
      <c r="H54" s="37">
        <v>34</v>
      </c>
      <c r="I54" s="87">
        <f t="shared" si="5"/>
        <v>18360</v>
      </c>
    </row>
    <row r="55" spans="1:9" ht="68" x14ac:dyDescent="0.2">
      <c r="A55" s="30" t="s">
        <v>279</v>
      </c>
      <c r="B55" s="31" t="s">
        <v>344</v>
      </c>
      <c r="C55" s="34" t="s">
        <v>154</v>
      </c>
      <c r="D55" s="42" t="s">
        <v>345</v>
      </c>
      <c r="E55" s="36" t="s">
        <v>27</v>
      </c>
      <c r="F55" s="32" t="s">
        <v>187</v>
      </c>
      <c r="G55" s="37">
        <v>1500</v>
      </c>
      <c r="H55" s="37">
        <v>7</v>
      </c>
      <c r="I55" s="87">
        <f t="shared" si="5"/>
        <v>31500</v>
      </c>
    </row>
    <row r="56" spans="1:9" ht="17" x14ac:dyDescent="0.2">
      <c r="A56" s="30" t="s">
        <v>279</v>
      </c>
      <c r="B56" s="31" t="s">
        <v>346</v>
      </c>
      <c r="C56" s="34" t="s">
        <v>347</v>
      </c>
      <c r="D56" s="42" t="s">
        <v>155</v>
      </c>
      <c r="E56" s="36" t="s">
        <v>27</v>
      </c>
      <c r="F56" s="32" t="s">
        <v>187</v>
      </c>
      <c r="G56" s="37">
        <v>180</v>
      </c>
      <c r="H56" s="37">
        <v>13.2</v>
      </c>
      <c r="I56" s="87">
        <f t="shared" si="5"/>
        <v>7128</v>
      </c>
    </row>
    <row r="57" spans="1:9" ht="17" x14ac:dyDescent="0.2">
      <c r="A57" s="30" t="s">
        <v>279</v>
      </c>
      <c r="B57" s="31" t="s">
        <v>348</v>
      </c>
      <c r="C57" s="34"/>
      <c r="D57" s="42" t="s">
        <v>270</v>
      </c>
      <c r="E57" s="36" t="s">
        <v>27</v>
      </c>
      <c r="F57" s="32" t="s">
        <v>187</v>
      </c>
      <c r="G57" s="37">
        <v>4500</v>
      </c>
      <c r="H57" s="37">
        <v>1</v>
      </c>
      <c r="I57" s="87">
        <f t="shared" si="5"/>
        <v>13500</v>
      </c>
    </row>
    <row r="58" spans="1:9" ht="34" x14ac:dyDescent="0.2">
      <c r="A58" s="30" t="s">
        <v>279</v>
      </c>
      <c r="B58" s="31" t="s">
        <v>156</v>
      </c>
      <c r="C58" s="34" t="s">
        <v>157</v>
      </c>
      <c r="D58" s="42" t="s">
        <v>260</v>
      </c>
      <c r="E58" s="36" t="s">
        <v>27</v>
      </c>
      <c r="F58" s="32" t="s">
        <v>349</v>
      </c>
      <c r="G58" s="37">
        <v>180</v>
      </c>
      <c r="H58" s="37">
        <v>24</v>
      </c>
      <c r="I58" s="87">
        <f t="shared" si="5"/>
        <v>12960</v>
      </c>
    </row>
    <row r="59" spans="1:9" ht="17" x14ac:dyDescent="0.2">
      <c r="A59" s="30" t="s">
        <v>279</v>
      </c>
      <c r="B59" s="31" t="s">
        <v>158</v>
      </c>
      <c r="C59" s="34"/>
      <c r="D59" s="42" t="s">
        <v>276</v>
      </c>
      <c r="E59" s="36" t="s">
        <v>27</v>
      </c>
      <c r="F59" s="32" t="s">
        <v>187</v>
      </c>
      <c r="G59" s="37">
        <v>3000</v>
      </c>
      <c r="H59" s="37">
        <v>1</v>
      </c>
      <c r="I59" s="87">
        <f t="shared" si="5"/>
        <v>9000</v>
      </c>
    </row>
    <row r="60" spans="1:9" ht="17" x14ac:dyDescent="0.2">
      <c r="A60" s="30" t="s">
        <v>279</v>
      </c>
      <c r="B60" s="31" t="s">
        <v>159</v>
      </c>
      <c r="C60" s="36" t="s">
        <v>149</v>
      </c>
      <c r="D60" s="49"/>
      <c r="E60" s="5" t="s">
        <v>326</v>
      </c>
      <c r="F60" s="50" t="s">
        <v>46</v>
      </c>
      <c r="G60" s="37">
        <v>3000</v>
      </c>
      <c r="H60" s="37">
        <v>1</v>
      </c>
      <c r="I60" s="87">
        <f t="shared" si="5"/>
        <v>9000</v>
      </c>
    </row>
    <row r="61" spans="1:9" ht="17" x14ac:dyDescent="0.2">
      <c r="A61" s="30" t="s">
        <v>279</v>
      </c>
      <c r="B61" s="31" t="s">
        <v>159</v>
      </c>
      <c r="C61" s="36" t="s">
        <v>327</v>
      </c>
      <c r="D61" s="49"/>
      <c r="E61" s="5" t="s">
        <v>326</v>
      </c>
      <c r="F61" s="50" t="s">
        <v>46</v>
      </c>
      <c r="G61" s="37">
        <v>3000</v>
      </c>
      <c r="H61" s="37">
        <v>1</v>
      </c>
      <c r="I61" s="87">
        <f t="shared" si="5"/>
        <v>9000</v>
      </c>
    </row>
    <row r="62" spans="1:9" ht="34" x14ac:dyDescent="0.2">
      <c r="A62" s="30" t="s">
        <v>279</v>
      </c>
      <c r="B62" s="31" t="s">
        <v>159</v>
      </c>
      <c r="C62" s="5" t="s">
        <v>48</v>
      </c>
      <c r="D62" s="38" t="s">
        <v>160</v>
      </c>
      <c r="E62" s="5" t="s">
        <v>326</v>
      </c>
      <c r="F62" s="39" t="s">
        <v>106</v>
      </c>
      <c r="G62" s="37">
        <v>300</v>
      </c>
      <c r="H62" s="37">
        <v>54</v>
      </c>
      <c r="I62" s="87">
        <f t="shared" si="5"/>
        <v>48600</v>
      </c>
    </row>
    <row r="63" spans="1:9" ht="34" x14ac:dyDescent="0.2">
      <c r="A63" s="30" t="s">
        <v>279</v>
      </c>
      <c r="B63" s="31" t="s">
        <v>161</v>
      </c>
      <c r="C63" s="5" t="s">
        <v>330</v>
      </c>
      <c r="D63" s="38" t="s">
        <v>162</v>
      </c>
      <c r="E63" s="5" t="s">
        <v>19</v>
      </c>
      <c r="F63" s="39" t="s">
        <v>332</v>
      </c>
      <c r="G63" s="37">
        <v>2500</v>
      </c>
      <c r="H63" s="37">
        <v>6</v>
      </c>
      <c r="I63" s="87">
        <f t="shared" si="5"/>
        <v>45000</v>
      </c>
    </row>
    <row r="64" spans="1:9" ht="17" x14ac:dyDescent="0.2">
      <c r="A64" s="30" t="s">
        <v>279</v>
      </c>
      <c r="B64" s="31" t="s">
        <v>163</v>
      </c>
      <c r="C64" s="5" t="s">
        <v>90</v>
      </c>
      <c r="D64" s="38" t="s">
        <v>151</v>
      </c>
      <c r="E64" s="5" t="s">
        <v>27</v>
      </c>
      <c r="F64" s="40" t="s">
        <v>45</v>
      </c>
      <c r="G64" s="37">
        <v>5</v>
      </c>
      <c r="H64" s="37">
        <v>100</v>
      </c>
      <c r="I64" s="87">
        <f t="shared" si="5"/>
        <v>1500</v>
      </c>
    </row>
    <row r="65" spans="1:9" ht="17" x14ac:dyDescent="0.2">
      <c r="A65" s="30" t="s">
        <v>279</v>
      </c>
      <c r="B65" s="31" t="s">
        <v>350</v>
      </c>
      <c r="C65" s="38"/>
      <c r="D65" s="54"/>
      <c r="E65" s="36" t="s">
        <v>24</v>
      </c>
      <c r="F65" s="40" t="s">
        <v>89</v>
      </c>
      <c r="G65" s="37">
        <v>200</v>
      </c>
      <c r="H65" s="37">
        <v>20</v>
      </c>
      <c r="I65" s="87">
        <f>G65*H65</f>
        <v>4000</v>
      </c>
    </row>
    <row r="66" spans="1:9" ht="17" x14ac:dyDescent="0.2">
      <c r="A66" s="30" t="s">
        <v>351</v>
      </c>
      <c r="B66" s="31" t="s">
        <v>352</v>
      </c>
      <c r="C66" s="38"/>
      <c r="D66" s="54"/>
      <c r="E66" s="36" t="s">
        <v>24</v>
      </c>
      <c r="F66" s="40" t="s">
        <v>353</v>
      </c>
      <c r="G66" s="37">
        <v>4</v>
      </c>
      <c r="H66" s="37">
        <v>300</v>
      </c>
      <c r="I66" s="87">
        <f t="shared" ref="I66:I74" si="6">G66*H66</f>
        <v>1200</v>
      </c>
    </row>
    <row r="67" spans="1:9" ht="17" x14ac:dyDescent="0.2">
      <c r="A67" s="30" t="s">
        <v>351</v>
      </c>
      <c r="B67" s="31" t="s">
        <v>354</v>
      </c>
      <c r="C67" s="38" t="s">
        <v>355</v>
      </c>
      <c r="D67" s="68" t="s">
        <v>356</v>
      </c>
      <c r="E67" s="36" t="s">
        <v>24</v>
      </c>
      <c r="F67" s="69" t="s">
        <v>360</v>
      </c>
      <c r="G67" s="37">
        <v>35</v>
      </c>
      <c r="H67" s="37">
        <v>75</v>
      </c>
      <c r="I67" s="87">
        <f t="shared" si="6"/>
        <v>2625</v>
      </c>
    </row>
    <row r="68" spans="1:9" ht="17" x14ac:dyDescent="0.2">
      <c r="A68" s="30" t="s">
        <v>351</v>
      </c>
      <c r="B68" s="45" t="s">
        <v>357</v>
      </c>
      <c r="C68" s="5" t="s">
        <v>358</v>
      </c>
      <c r="D68" s="54" t="s">
        <v>359</v>
      </c>
      <c r="E68" s="36" t="s">
        <v>24</v>
      </c>
      <c r="F68" s="69" t="s">
        <v>360</v>
      </c>
      <c r="G68" s="37">
        <v>165</v>
      </c>
      <c r="H68" s="37">
        <v>18</v>
      </c>
      <c r="I68" s="87">
        <f t="shared" si="6"/>
        <v>2970</v>
      </c>
    </row>
    <row r="69" spans="1:9" ht="17" x14ac:dyDescent="0.2">
      <c r="A69" s="30" t="s">
        <v>351</v>
      </c>
      <c r="B69" s="45" t="s">
        <v>361</v>
      </c>
      <c r="C69" s="5" t="s">
        <v>362</v>
      </c>
      <c r="D69" s="54" t="s">
        <v>363</v>
      </c>
      <c r="E69" s="36" t="s">
        <v>24</v>
      </c>
      <c r="F69" s="69" t="s">
        <v>360</v>
      </c>
      <c r="G69" s="37">
        <v>35</v>
      </c>
      <c r="H69" s="37">
        <v>100</v>
      </c>
      <c r="I69" s="87">
        <f t="shared" si="6"/>
        <v>3500</v>
      </c>
    </row>
    <row r="70" spans="1:9" ht="17" x14ac:dyDescent="0.2">
      <c r="A70" s="30" t="s">
        <v>351</v>
      </c>
      <c r="B70" s="45" t="s">
        <v>364</v>
      </c>
      <c r="C70" s="5"/>
      <c r="D70" s="54"/>
      <c r="E70" s="36" t="s">
        <v>24</v>
      </c>
      <c r="F70" s="69" t="s">
        <v>365</v>
      </c>
      <c r="G70" s="37">
        <v>1</v>
      </c>
      <c r="H70" s="37">
        <v>1500</v>
      </c>
      <c r="I70" s="87">
        <f t="shared" si="6"/>
        <v>1500</v>
      </c>
    </row>
    <row r="71" spans="1:9" ht="17" x14ac:dyDescent="0.2">
      <c r="A71" s="30" t="s">
        <v>351</v>
      </c>
      <c r="B71" s="45" t="s">
        <v>366</v>
      </c>
      <c r="C71" s="5"/>
      <c r="D71" s="54" t="s">
        <v>367</v>
      </c>
      <c r="E71" s="36" t="s">
        <v>24</v>
      </c>
      <c r="F71" s="69" t="s">
        <v>368</v>
      </c>
      <c r="G71" s="37">
        <v>50</v>
      </c>
      <c r="H71" s="37">
        <v>50</v>
      </c>
      <c r="I71" s="87">
        <f t="shared" si="6"/>
        <v>2500</v>
      </c>
    </row>
    <row r="72" spans="1:9" ht="17" x14ac:dyDescent="0.2">
      <c r="A72" s="30" t="s">
        <v>351</v>
      </c>
      <c r="B72" s="45" t="s">
        <v>366</v>
      </c>
      <c r="C72" s="5"/>
      <c r="D72" s="54" t="s">
        <v>369</v>
      </c>
      <c r="E72" s="36" t="s">
        <v>24</v>
      </c>
      <c r="F72" s="70" t="s">
        <v>89</v>
      </c>
      <c r="G72" s="37">
        <v>100</v>
      </c>
      <c r="H72" s="37">
        <v>12</v>
      </c>
      <c r="I72" s="87">
        <f t="shared" si="6"/>
        <v>1200</v>
      </c>
    </row>
    <row r="73" spans="1:9" ht="34" x14ac:dyDescent="0.2">
      <c r="A73" s="30" t="s">
        <v>370</v>
      </c>
      <c r="B73" s="31" t="s">
        <v>371</v>
      </c>
      <c r="C73" s="5" t="s">
        <v>48</v>
      </c>
      <c r="D73" s="38" t="s">
        <v>372</v>
      </c>
      <c r="E73" s="36" t="s">
        <v>24</v>
      </c>
      <c r="F73" s="39" t="s">
        <v>106</v>
      </c>
      <c r="G73" s="37">
        <v>300</v>
      </c>
      <c r="H73" s="37">
        <v>4</v>
      </c>
      <c r="I73" s="87">
        <f t="shared" si="6"/>
        <v>1200</v>
      </c>
    </row>
    <row r="74" spans="1:9" ht="17" x14ac:dyDescent="0.2">
      <c r="A74" s="30" t="s">
        <v>370</v>
      </c>
      <c r="B74" s="31" t="s">
        <v>373</v>
      </c>
      <c r="C74" s="5" t="s">
        <v>374</v>
      </c>
      <c r="D74" s="38" t="s">
        <v>375</v>
      </c>
      <c r="E74" s="36" t="s">
        <v>24</v>
      </c>
      <c r="F74" s="39" t="s">
        <v>376</v>
      </c>
      <c r="G74" s="37">
        <v>1500</v>
      </c>
      <c r="H74" s="37">
        <v>2</v>
      </c>
      <c r="I74" s="87">
        <f t="shared" si="6"/>
        <v>3000</v>
      </c>
    </row>
    <row r="75" spans="1:9" ht="51" x14ac:dyDescent="0.2">
      <c r="A75" s="30" t="s">
        <v>22</v>
      </c>
      <c r="B75" s="36" t="s">
        <v>164</v>
      </c>
      <c r="C75" s="31" t="s">
        <v>165</v>
      </c>
      <c r="D75" s="38" t="s">
        <v>166</v>
      </c>
      <c r="E75" s="5" t="s">
        <v>27</v>
      </c>
      <c r="F75" s="40" t="s">
        <v>93</v>
      </c>
      <c r="G75" s="37">
        <v>600</v>
      </c>
      <c r="H75" s="37">
        <v>147</v>
      </c>
      <c r="I75" s="87">
        <f>G75*H75</f>
        <v>88200</v>
      </c>
    </row>
    <row r="76" spans="1:9" ht="17" x14ac:dyDescent="0.2">
      <c r="A76" s="30" t="s">
        <v>22</v>
      </c>
      <c r="B76" s="36" t="s">
        <v>164</v>
      </c>
      <c r="C76" s="31" t="s">
        <v>94</v>
      </c>
      <c r="D76" s="38" t="s">
        <v>167</v>
      </c>
      <c r="E76" s="5" t="s">
        <v>27</v>
      </c>
      <c r="F76" s="40" t="s">
        <v>108</v>
      </c>
      <c r="G76" s="37">
        <v>1000</v>
      </c>
      <c r="H76" s="37">
        <v>7</v>
      </c>
      <c r="I76" s="87">
        <f t="shared" ref="I76:I130" si="7">G76*H76</f>
        <v>7000</v>
      </c>
    </row>
    <row r="77" spans="1:9" ht="34" x14ac:dyDescent="0.2">
      <c r="A77" s="30" t="s">
        <v>22</v>
      </c>
      <c r="B77" s="36" t="s">
        <v>164</v>
      </c>
      <c r="C77" s="31" t="s">
        <v>168</v>
      </c>
      <c r="D77" s="68" t="s">
        <v>169</v>
      </c>
      <c r="E77" s="5" t="s">
        <v>27</v>
      </c>
      <c r="F77" s="40" t="s">
        <v>108</v>
      </c>
      <c r="G77" s="37">
        <v>30000</v>
      </c>
      <c r="H77" s="37">
        <v>2</v>
      </c>
      <c r="I77" s="87">
        <f t="shared" si="7"/>
        <v>60000</v>
      </c>
    </row>
    <row r="78" spans="1:9" ht="17" x14ac:dyDescent="0.2">
      <c r="A78" s="30" t="s">
        <v>22</v>
      </c>
      <c r="B78" s="36" t="s">
        <v>164</v>
      </c>
      <c r="C78" s="5" t="s">
        <v>51</v>
      </c>
      <c r="D78" s="38" t="s">
        <v>377</v>
      </c>
      <c r="E78" s="5" t="s">
        <v>27</v>
      </c>
      <c r="F78" s="39" t="s">
        <v>107</v>
      </c>
      <c r="G78" s="37">
        <v>10000</v>
      </c>
      <c r="H78" s="37">
        <v>1</v>
      </c>
      <c r="I78" s="87">
        <f t="shared" si="7"/>
        <v>10000</v>
      </c>
    </row>
    <row r="79" spans="1:9" ht="17" x14ac:dyDescent="0.2">
      <c r="A79" s="30" t="s">
        <v>22</v>
      </c>
      <c r="B79" s="36" t="s">
        <v>164</v>
      </c>
      <c r="C79" s="36" t="s">
        <v>95</v>
      </c>
      <c r="D79" s="38" t="s">
        <v>170</v>
      </c>
      <c r="E79" s="5" t="s">
        <v>27</v>
      </c>
      <c r="F79" s="40" t="s">
        <v>89</v>
      </c>
      <c r="G79" s="37">
        <v>2000</v>
      </c>
      <c r="H79" s="37">
        <v>2</v>
      </c>
      <c r="I79" s="87">
        <f t="shared" si="7"/>
        <v>4000</v>
      </c>
    </row>
    <row r="80" spans="1:9" ht="17" x14ac:dyDescent="0.2">
      <c r="A80" s="30" t="s">
        <v>22</v>
      </c>
      <c r="B80" s="36" t="s">
        <v>164</v>
      </c>
      <c r="C80" s="36" t="s">
        <v>171</v>
      </c>
      <c r="D80" s="38" t="s">
        <v>172</v>
      </c>
      <c r="E80" s="5" t="s">
        <v>27</v>
      </c>
      <c r="F80" s="40" t="s">
        <v>107</v>
      </c>
      <c r="G80" s="37">
        <v>600</v>
      </c>
      <c r="H80" s="37">
        <v>2</v>
      </c>
      <c r="I80" s="87">
        <f t="shared" si="7"/>
        <v>1200</v>
      </c>
    </row>
    <row r="81" spans="1:9" ht="17" x14ac:dyDescent="0.2">
      <c r="A81" s="30" t="s">
        <v>22</v>
      </c>
      <c r="B81" s="36" t="s">
        <v>164</v>
      </c>
      <c r="C81" s="36" t="s">
        <v>173</v>
      </c>
      <c r="D81" s="38" t="s">
        <v>174</v>
      </c>
      <c r="E81" s="5" t="s">
        <v>27</v>
      </c>
      <c r="F81" s="40" t="s">
        <v>89</v>
      </c>
      <c r="G81" s="37">
        <v>1000</v>
      </c>
      <c r="H81" s="37">
        <v>6</v>
      </c>
      <c r="I81" s="87">
        <f t="shared" si="7"/>
        <v>6000</v>
      </c>
    </row>
    <row r="82" spans="1:9" ht="17" x14ac:dyDescent="0.2">
      <c r="A82" s="30" t="s">
        <v>22</v>
      </c>
      <c r="B82" s="36" t="s">
        <v>164</v>
      </c>
      <c r="C82" s="36" t="s">
        <v>175</v>
      </c>
      <c r="D82" s="38" t="s">
        <v>176</v>
      </c>
      <c r="E82" s="5" t="s">
        <v>27</v>
      </c>
      <c r="F82" s="40" t="s">
        <v>89</v>
      </c>
      <c r="G82" s="37">
        <v>3000</v>
      </c>
      <c r="H82" s="37">
        <v>6</v>
      </c>
      <c r="I82" s="87">
        <f t="shared" si="7"/>
        <v>18000</v>
      </c>
    </row>
    <row r="83" spans="1:9" ht="34" x14ac:dyDescent="0.2">
      <c r="A83" s="30" t="s">
        <v>22</v>
      </c>
      <c r="B83" s="36" t="s">
        <v>164</v>
      </c>
      <c r="C83" s="31" t="s">
        <v>96</v>
      </c>
      <c r="D83" s="38" t="s">
        <v>177</v>
      </c>
      <c r="E83" s="5" t="s">
        <v>27</v>
      </c>
      <c r="F83" s="40" t="s">
        <v>89</v>
      </c>
      <c r="G83" s="37">
        <v>1000</v>
      </c>
      <c r="H83" s="37">
        <v>2</v>
      </c>
      <c r="I83" s="87">
        <f t="shared" si="7"/>
        <v>2000</v>
      </c>
    </row>
    <row r="84" spans="1:9" ht="17" x14ac:dyDescent="0.2">
      <c r="A84" s="30" t="s">
        <v>22</v>
      </c>
      <c r="B84" s="36" t="s">
        <v>164</v>
      </c>
      <c r="C84" s="41" t="s">
        <v>178</v>
      </c>
      <c r="D84" s="38" t="s">
        <v>179</v>
      </c>
      <c r="E84" s="5" t="s">
        <v>27</v>
      </c>
      <c r="F84" s="40" t="s">
        <v>89</v>
      </c>
      <c r="G84" s="37">
        <v>800</v>
      </c>
      <c r="H84" s="37">
        <v>12</v>
      </c>
      <c r="I84" s="87">
        <f t="shared" si="7"/>
        <v>9600</v>
      </c>
    </row>
    <row r="85" spans="1:9" ht="17" x14ac:dyDescent="0.2">
      <c r="A85" s="30" t="s">
        <v>22</v>
      </c>
      <c r="B85" s="36" t="s">
        <v>164</v>
      </c>
      <c r="C85" s="41" t="s">
        <v>97</v>
      </c>
      <c r="D85" s="38" t="s">
        <v>99</v>
      </c>
      <c r="E85" s="5" t="s">
        <v>27</v>
      </c>
      <c r="F85" s="40" t="s">
        <v>109</v>
      </c>
      <c r="G85" s="37">
        <v>500</v>
      </c>
      <c r="H85" s="37">
        <v>12</v>
      </c>
      <c r="I85" s="87">
        <f t="shared" si="7"/>
        <v>6000</v>
      </c>
    </row>
    <row r="86" spans="1:9" ht="17" x14ac:dyDescent="0.2">
      <c r="A86" s="30" t="s">
        <v>22</v>
      </c>
      <c r="B86" s="36" t="s">
        <v>164</v>
      </c>
      <c r="C86" s="41" t="s">
        <v>180</v>
      </c>
      <c r="D86" s="38" t="s">
        <v>181</v>
      </c>
      <c r="E86" s="5" t="s">
        <v>27</v>
      </c>
      <c r="F86" s="40" t="s">
        <v>108</v>
      </c>
      <c r="G86" s="37">
        <v>600</v>
      </c>
      <c r="H86" s="37">
        <v>4</v>
      </c>
      <c r="I86" s="87">
        <f t="shared" si="7"/>
        <v>2400</v>
      </c>
    </row>
    <row r="87" spans="1:9" ht="17" x14ac:dyDescent="0.2">
      <c r="A87" s="30" t="s">
        <v>22</v>
      </c>
      <c r="B87" s="36" t="s">
        <v>164</v>
      </c>
      <c r="C87" s="41" t="s">
        <v>182</v>
      </c>
      <c r="D87" s="38" t="s">
        <v>183</v>
      </c>
      <c r="E87" s="5" t="s">
        <v>27</v>
      </c>
      <c r="F87" s="40" t="s">
        <v>108</v>
      </c>
      <c r="G87" s="37">
        <v>1000</v>
      </c>
      <c r="H87" s="37">
        <v>2</v>
      </c>
      <c r="I87" s="87">
        <f t="shared" si="7"/>
        <v>2000</v>
      </c>
    </row>
    <row r="88" spans="1:9" ht="17" x14ac:dyDescent="0.2">
      <c r="A88" s="30" t="s">
        <v>22</v>
      </c>
      <c r="B88" s="36" t="s">
        <v>164</v>
      </c>
      <c r="C88" s="41" t="s">
        <v>184</v>
      </c>
      <c r="D88" s="38" t="s">
        <v>185</v>
      </c>
      <c r="E88" s="5" t="s">
        <v>27</v>
      </c>
      <c r="F88" s="40" t="s">
        <v>108</v>
      </c>
      <c r="G88" s="37">
        <v>1000</v>
      </c>
      <c r="H88" s="37">
        <v>5</v>
      </c>
      <c r="I88" s="87">
        <f t="shared" si="7"/>
        <v>5000</v>
      </c>
    </row>
    <row r="89" spans="1:9" ht="17" x14ac:dyDescent="0.2">
      <c r="A89" s="30" t="s">
        <v>22</v>
      </c>
      <c r="B89" s="36" t="s">
        <v>378</v>
      </c>
      <c r="C89" s="41" t="s">
        <v>98</v>
      </c>
      <c r="D89" s="38" t="s">
        <v>379</v>
      </c>
      <c r="E89" s="5" t="s">
        <v>27</v>
      </c>
      <c r="F89" s="40" t="s">
        <v>108</v>
      </c>
      <c r="G89" s="37">
        <v>500</v>
      </c>
      <c r="H89" s="37">
        <v>6</v>
      </c>
      <c r="I89" s="87">
        <f t="shared" si="7"/>
        <v>3000</v>
      </c>
    </row>
    <row r="90" spans="1:9" ht="17" x14ac:dyDescent="0.2">
      <c r="A90" s="30" t="s">
        <v>380</v>
      </c>
      <c r="B90" s="36" t="s">
        <v>378</v>
      </c>
      <c r="C90" s="78" t="s">
        <v>381</v>
      </c>
      <c r="D90" s="68" t="s">
        <v>382</v>
      </c>
      <c r="E90" s="5" t="s">
        <v>27</v>
      </c>
      <c r="F90" s="40" t="s">
        <v>473</v>
      </c>
      <c r="G90" s="37">
        <v>800</v>
      </c>
      <c r="H90" s="37">
        <v>26</v>
      </c>
      <c r="I90" s="87">
        <f t="shared" si="7"/>
        <v>20800</v>
      </c>
    </row>
    <row r="91" spans="1:9" ht="17" x14ac:dyDescent="0.2">
      <c r="A91" s="30" t="s">
        <v>22</v>
      </c>
      <c r="B91" s="36" t="s">
        <v>378</v>
      </c>
      <c r="C91" s="79" t="s">
        <v>383</v>
      </c>
      <c r="D91" s="68" t="s">
        <v>384</v>
      </c>
      <c r="E91" s="5" t="s">
        <v>27</v>
      </c>
      <c r="F91" s="40" t="s">
        <v>473</v>
      </c>
      <c r="G91" s="37">
        <v>2000</v>
      </c>
      <c r="H91" s="37">
        <v>1</v>
      </c>
      <c r="I91" s="87">
        <f t="shared" si="7"/>
        <v>2000</v>
      </c>
    </row>
    <row r="92" spans="1:9" ht="17" x14ac:dyDescent="0.2">
      <c r="A92" s="30" t="s">
        <v>22</v>
      </c>
      <c r="B92" s="36" t="s">
        <v>378</v>
      </c>
      <c r="C92" s="79" t="s">
        <v>385</v>
      </c>
      <c r="D92" s="68" t="s">
        <v>386</v>
      </c>
      <c r="E92" s="5" t="s">
        <v>27</v>
      </c>
      <c r="F92" s="40" t="s">
        <v>474</v>
      </c>
      <c r="G92" s="37">
        <v>2000</v>
      </c>
      <c r="H92" s="37">
        <v>1</v>
      </c>
      <c r="I92" s="87">
        <f t="shared" si="7"/>
        <v>2000</v>
      </c>
    </row>
    <row r="93" spans="1:9" ht="17" x14ac:dyDescent="0.2">
      <c r="A93" s="30" t="s">
        <v>22</v>
      </c>
      <c r="B93" s="36" t="s">
        <v>387</v>
      </c>
      <c r="C93" s="36" t="s">
        <v>52</v>
      </c>
      <c r="D93" s="30" t="s">
        <v>388</v>
      </c>
      <c r="E93" s="5" t="s">
        <v>27</v>
      </c>
      <c r="F93" s="40" t="s">
        <v>475</v>
      </c>
      <c r="G93" s="37">
        <v>1200</v>
      </c>
      <c r="H93" s="37">
        <v>16</v>
      </c>
      <c r="I93" s="87">
        <f t="shared" si="7"/>
        <v>19200</v>
      </c>
    </row>
    <row r="94" spans="1:9" ht="17" x14ac:dyDescent="0.2">
      <c r="A94" s="30" t="s">
        <v>22</v>
      </c>
      <c r="B94" s="36" t="s">
        <v>387</v>
      </c>
      <c r="C94" s="36" t="s">
        <v>100</v>
      </c>
      <c r="D94" s="30" t="s">
        <v>389</v>
      </c>
      <c r="E94" s="5" t="s">
        <v>27</v>
      </c>
      <c r="F94" s="40" t="s">
        <v>475</v>
      </c>
      <c r="G94" s="37">
        <v>1200</v>
      </c>
      <c r="H94" s="37">
        <v>8</v>
      </c>
      <c r="I94" s="87">
        <f t="shared" si="7"/>
        <v>9600</v>
      </c>
    </row>
    <row r="95" spans="1:9" ht="17" x14ac:dyDescent="0.2">
      <c r="A95" s="30" t="s">
        <v>22</v>
      </c>
      <c r="B95" s="36" t="s">
        <v>387</v>
      </c>
      <c r="C95" s="71" t="s">
        <v>390</v>
      </c>
      <c r="D95" s="36" t="s">
        <v>391</v>
      </c>
      <c r="E95" s="5" t="s">
        <v>27</v>
      </c>
      <c r="F95" s="40" t="s">
        <v>475</v>
      </c>
      <c r="G95" s="37">
        <v>1200</v>
      </c>
      <c r="H95" s="37">
        <v>8</v>
      </c>
      <c r="I95" s="87">
        <f t="shared" si="7"/>
        <v>9600</v>
      </c>
    </row>
    <row r="96" spans="1:9" ht="17" x14ac:dyDescent="0.2">
      <c r="A96" s="30" t="s">
        <v>22</v>
      </c>
      <c r="B96" s="36" t="s">
        <v>387</v>
      </c>
      <c r="C96" s="36" t="s">
        <v>53</v>
      </c>
      <c r="D96" s="30" t="s">
        <v>392</v>
      </c>
      <c r="E96" s="5" t="s">
        <v>27</v>
      </c>
      <c r="F96" s="40" t="s">
        <v>475</v>
      </c>
      <c r="G96" s="37">
        <v>800</v>
      </c>
      <c r="H96" s="37">
        <v>6</v>
      </c>
      <c r="I96" s="87">
        <f t="shared" si="7"/>
        <v>4800</v>
      </c>
    </row>
    <row r="97" spans="1:9" ht="17" x14ac:dyDescent="0.2">
      <c r="A97" s="30" t="s">
        <v>22</v>
      </c>
      <c r="B97" s="36" t="s">
        <v>387</v>
      </c>
      <c r="C97" s="36" t="s">
        <v>54</v>
      </c>
      <c r="D97" s="30" t="s">
        <v>393</v>
      </c>
      <c r="E97" s="5" t="s">
        <v>27</v>
      </c>
      <c r="F97" s="40" t="s">
        <v>108</v>
      </c>
      <c r="G97" s="37">
        <v>1000</v>
      </c>
      <c r="H97" s="37">
        <v>5</v>
      </c>
      <c r="I97" s="87">
        <f t="shared" si="7"/>
        <v>5000</v>
      </c>
    </row>
    <row r="98" spans="1:9" ht="17" x14ac:dyDescent="0.2">
      <c r="A98" s="30" t="s">
        <v>22</v>
      </c>
      <c r="B98" s="36" t="s">
        <v>387</v>
      </c>
      <c r="C98" s="36" t="s">
        <v>55</v>
      </c>
      <c r="D98" s="30" t="s">
        <v>394</v>
      </c>
      <c r="E98" s="5" t="s">
        <v>27</v>
      </c>
      <c r="F98" s="40" t="s">
        <v>108</v>
      </c>
      <c r="G98" s="37">
        <v>4500</v>
      </c>
      <c r="H98" s="37">
        <v>1</v>
      </c>
      <c r="I98" s="87">
        <f>G98*H98</f>
        <v>4500</v>
      </c>
    </row>
    <row r="99" spans="1:9" ht="17" x14ac:dyDescent="0.2">
      <c r="A99" s="30" t="s">
        <v>22</v>
      </c>
      <c r="B99" s="36" t="s">
        <v>387</v>
      </c>
      <c r="C99" s="36" t="s">
        <v>395</v>
      </c>
      <c r="D99" s="30" t="s">
        <v>396</v>
      </c>
      <c r="E99" s="5" t="s">
        <v>27</v>
      </c>
      <c r="F99" s="40" t="s">
        <v>107</v>
      </c>
      <c r="G99" s="37">
        <v>400</v>
      </c>
      <c r="H99" s="37">
        <v>8</v>
      </c>
      <c r="I99" s="87">
        <f t="shared" si="7"/>
        <v>3200</v>
      </c>
    </row>
    <row r="100" spans="1:9" ht="17" x14ac:dyDescent="0.2">
      <c r="A100" s="30" t="s">
        <v>22</v>
      </c>
      <c r="B100" s="36" t="s">
        <v>387</v>
      </c>
      <c r="C100" s="36" t="s">
        <v>56</v>
      </c>
      <c r="D100" s="30" t="s">
        <v>397</v>
      </c>
      <c r="E100" s="5" t="s">
        <v>27</v>
      </c>
      <c r="F100" s="40" t="s">
        <v>89</v>
      </c>
      <c r="G100" s="37">
        <v>200</v>
      </c>
      <c r="H100" s="37">
        <v>8</v>
      </c>
      <c r="I100" s="87">
        <f t="shared" si="7"/>
        <v>1600</v>
      </c>
    </row>
    <row r="101" spans="1:9" ht="17" x14ac:dyDescent="0.2">
      <c r="A101" s="30" t="s">
        <v>22</v>
      </c>
      <c r="B101" s="36" t="s">
        <v>387</v>
      </c>
      <c r="C101" s="36" t="s">
        <v>57</v>
      </c>
      <c r="D101" s="30" t="s">
        <v>398</v>
      </c>
      <c r="E101" s="5" t="s">
        <v>27</v>
      </c>
      <c r="F101" s="40" t="s">
        <v>89</v>
      </c>
      <c r="G101" s="37">
        <v>200</v>
      </c>
      <c r="H101" s="37">
        <v>8</v>
      </c>
      <c r="I101" s="87">
        <f t="shared" si="7"/>
        <v>1600</v>
      </c>
    </row>
    <row r="102" spans="1:9" ht="34" x14ac:dyDescent="0.2">
      <c r="A102" s="30" t="s">
        <v>22</v>
      </c>
      <c r="B102" s="36" t="s">
        <v>387</v>
      </c>
      <c r="C102" s="36" t="s">
        <v>101</v>
      </c>
      <c r="D102" s="30" t="s">
        <v>399</v>
      </c>
      <c r="E102" s="5" t="s">
        <v>27</v>
      </c>
      <c r="F102" s="40" t="s">
        <v>107</v>
      </c>
      <c r="G102" s="37">
        <v>700</v>
      </c>
      <c r="H102" s="37">
        <v>2</v>
      </c>
      <c r="I102" s="87">
        <f t="shared" si="7"/>
        <v>1400</v>
      </c>
    </row>
    <row r="103" spans="1:9" ht="17" x14ac:dyDescent="0.2">
      <c r="A103" s="30" t="s">
        <v>22</v>
      </c>
      <c r="B103" s="36" t="s">
        <v>387</v>
      </c>
      <c r="C103" s="36" t="s">
        <v>58</v>
      </c>
      <c r="D103" s="30" t="s">
        <v>400</v>
      </c>
      <c r="E103" s="5" t="s">
        <v>27</v>
      </c>
      <c r="F103" s="40" t="s">
        <v>109</v>
      </c>
      <c r="G103" s="37">
        <v>1500</v>
      </c>
      <c r="H103" s="37">
        <v>1</v>
      </c>
      <c r="I103" s="87">
        <f t="shared" si="7"/>
        <v>1500</v>
      </c>
    </row>
    <row r="104" spans="1:9" ht="17" x14ac:dyDescent="0.2">
      <c r="A104" s="30" t="s">
        <v>22</v>
      </c>
      <c r="B104" s="36" t="s">
        <v>387</v>
      </c>
      <c r="C104" s="36" t="s">
        <v>59</v>
      </c>
      <c r="D104" s="30" t="s">
        <v>401</v>
      </c>
      <c r="E104" s="5" t="s">
        <v>27</v>
      </c>
      <c r="F104" s="40" t="s">
        <v>89</v>
      </c>
      <c r="G104" s="37">
        <v>150</v>
      </c>
      <c r="H104" s="37">
        <v>8</v>
      </c>
      <c r="I104" s="87">
        <f t="shared" si="7"/>
        <v>1200</v>
      </c>
    </row>
    <row r="105" spans="1:9" ht="17" x14ac:dyDescent="0.2">
      <c r="A105" s="30" t="s">
        <v>22</v>
      </c>
      <c r="B105" s="36" t="s">
        <v>387</v>
      </c>
      <c r="C105" s="36" t="s">
        <v>60</v>
      </c>
      <c r="D105" s="30" t="s">
        <v>402</v>
      </c>
      <c r="E105" s="5" t="s">
        <v>27</v>
      </c>
      <c r="F105" s="40" t="s">
        <v>109</v>
      </c>
      <c r="G105" s="37">
        <v>1500</v>
      </c>
      <c r="H105" s="37">
        <v>2</v>
      </c>
      <c r="I105" s="87">
        <f t="shared" si="7"/>
        <v>3000</v>
      </c>
    </row>
    <row r="106" spans="1:9" ht="17" x14ac:dyDescent="0.2">
      <c r="A106" s="30" t="s">
        <v>22</v>
      </c>
      <c r="B106" s="36" t="s">
        <v>387</v>
      </c>
      <c r="C106" s="36" t="s">
        <v>61</v>
      </c>
      <c r="D106" s="30" t="s">
        <v>403</v>
      </c>
      <c r="E106" s="5" t="s">
        <v>27</v>
      </c>
      <c r="F106" s="40" t="s">
        <v>89</v>
      </c>
      <c r="G106" s="37">
        <v>500</v>
      </c>
      <c r="H106" s="37">
        <v>6</v>
      </c>
      <c r="I106" s="87">
        <f t="shared" si="7"/>
        <v>3000</v>
      </c>
    </row>
    <row r="107" spans="1:9" ht="17" x14ac:dyDescent="0.2">
      <c r="A107" s="30" t="s">
        <v>22</v>
      </c>
      <c r="B107" s="36" t="s">
        <v>387</v>
      </c>
      <c r="C107" s="36" t="s">
        <v>62</v>
      </c>
      <c r="D107" s="30" t="s">
        <v>404</v>
      </c>
      <c r="E107" s="5" t="s">
        <v>27</v>
      </c>
      <c r="F107" s="40" t="s">
        <v>89</v>
      </c>
      <c r="G107" s="37">
        <v>300</v>
      </c>
      <c r="H107" s="37">
        <v>4</v>
      </c>
      <c r="I107" s="87">
        <f t="shared" si="7"/>
        <v>1200</v>
      </c>
    </row>
    <row r="108" spans="1:9" ht="17" x14ac:dyDescent="0.2">
      <c r="A108" s="30" t="s">
        <v>22</v>
      </c>
      <c r="B108" s="36" t="s">
        <v>387</v>
      </c>
      <c r="C108" s="41" t="s">
        <v>405</v>
      </c>
      <c r="D108" s="30" t="s">
        <v>406</v>
      </c>
      <c r="E108" s="5" t="s">
        <v>27</v>
      </c>
      <c r="F108" s="40" t="s">
        <v>89</v>
      </c>
      <c r="G108" s="37">
        <v>500</v>
      </c>
      <c r="H108" s="37">
        <v>1</v>
      </c>
      <c r="I108" s="87">
        <f>G108*H108</f>
        <v>500</v>
      </c>
    </row>
    <row r="109" spans="1:9" ht="17" x14ac:dyDescent="0.2">
      <c r="A109" s="30" t="s">
        <v>22</v>
      </c>
      <c r="B109" s="36" t="s">
        <v>387</v>
      </c>
      <c r="C109" s="41" t="s">
        <v>407</v>
      </c>
      <c r="D109" s="30" t="s">
        <v>408</v>
      </c>
      <c r="E109" s="5" t="s">
        <v>27</v>
      </c>
      <c r="F109" s="40" t="s">
        <v>476</v>
      </c>
      <c r="G109" s="37">
        <v>2000</v>
      </c>
      <c r="H109" s="37">
        <v>1</v>
      </c>
      <c r="I109" s="87">
        <f t="shared" si="7"/>
        <v>2000</v>
      </c>
    </row>
    <row r="110" spans="1:9" ht="17" x14ac:dyDescent="0.2">
      <c r="A110" s="36" t="s">
        <v>22</v>
      </c>
      <c r="B110" s="36" t="s">
        <v>409</v>
      </c>
      <c r="C110" s="36" t="s">
        <v>63</v>
      </c>
      <c r="D110" s="30" t="s">
        <v>410</v>
      </c>
      <c r="E110" s="5" t="s">
        <v>27</v>
      </c>
      <c r="F110" s="40" t="s">
        <v>88</v>
      </c>
      <c r="G110" s="37">
        <v>350</v>
      </c>
      <c r="H110" s="37">
        <v>50</v>
      </c>
      <c r="I110" s="87">
        <f t="shared" si="7"/>
        <v>17500</v>
      </c>
    </row>
    <row r="111" spans="1:9" ht="17" x14ac:dyDescent="0.2">
      <c r="A111" s="30" t="s">
        <v>22</v>
      </c>
      <c r="B111" s="36" t="s">
        <v>409</v>
      </c>
      <c r="C111" s="36" t="s">
        <v>64</v>
      </c>
      <c r="D111" s="30" t="s">
        <v>411</v>
      </c>
      <c r="E111" s="5" t="s">
        <v>27</v>
      </c>
      <c r="F111" s="40" t="s">
        <v>88</v>
      </c>
      <c r="G111" s="37">
        <v>350</v>
      </c>
      <c r="H111" s="37">
        <v>100</v>
      </c>
      <c r="I111" s="87">
        <f t="shared" si="7"/>
        <v>35000</v>
      </c>
    </row>
    <row r="112" spans="1:9" ht="17" x14ac:dyDescent="0.2">
      <c r="A112" s="30" t="s">
        <v>22</v>
      </c>
      <c r="B112" s="36" t="s">
        <v>409</v>
      </c>
      <c r="C112" s="36" t="s">
        <v>65</v>
      </c>
      <c r="D112" s="30" t="s">
        <v>412</v>
      </c>
      <c r="E112" s="5" t="s">
        <v>27</v>
      </c>
      <c r="F112" s="40" t="s">
        <v>88</v>
      </c>
      <c r="G112" s="37">
        <v>150</v>
      </c>
      <c r="H112" s="37">
        <v>60</v>
      </c>
      <c r="I112" s="87">
        <f t="shared" si="7"/>
        <v>9000</v>
      </c>
    </row>
    <row r="113" spans="1:9" ht="17" x14ac:dyDescent="0.2">
      <c r="A113" s="30" t="s">
        <v>22</v>
      </c>
      <c r="B113" s="36" t="s">
        <v>409</v>
      </c>
      <c r="C113" s="36" t="s">
        <v>66</v>
      </c>
      <c r="D113" s="30" t="s">
        <v>413</v>
      </c>
      <c r="E113" s="5" t="s">
        <v>27</v>
      </c>
      <c r="F113" s="40" t="s">
        <v>88</v>
      </c>
      <c r="G113" s="37">
        <v>400</v>
      </c>
      <c r="H113" s="37">
        <v>50</v>
      </c>
      <c r="I113" s="87">
        <f t="shared" si="7"/>
        <v>20000</v>
      </c>
    </row>
    <row r="114" spans="1:9" ht="17" x14ac:dyDescent="0.2">
      <c r="A114" s="30" t="s">
        <v>22</v>
      </c>
      <c r="B114" s="36" t="s">
        <v>409</v>
      </c>
      <c r="C114" s="36" t="s">
        <v>67</v>
      </c>
      <c r="D114" s="30" t="s">
        <v>414</v>
      </c>
      <c r="E114" s="5" t="s">
        <v>27</v>
      </c>
      <c r="F114" s="40" t="s">
        <v>88</v>
      </c>
      <c r="G114" s="37">
        <v>200</v>
      </c>
      <c r="H114" s="37">
        <v>12</v>
      </c>
      <c r="I114" s="87">
        <f t="shared" si="7"/>
        <v>2400</v>
      </c>
    </row>
    <row r="115" spans="1:9" ht="17" x14ac:dyDescent="0.2">
      <c r="A115" s="30" t="s">
        <v>22</v>
      </c>
      <c r="B115" s="36" t="s">
        <v>409</v>
      </c>
      <c r="C115" s="41" t="s">
        <v>415</v>
      </c>
      <c r="D115" s="30" t="s">
        <v>416</v>
      </c>
      <c r="E115" s="5" t="s">
        <v>27</v>
      </c>
      <c r="F115" s="40" t="s">
        <v>477</v>
      </c>
      <c r="G115" s="37">
        <v>10000</v>
      </c>
      <c r="H115" s="37">
        <v>1</v>
      </c>
      <c r="I115" s="87">
        <f t="shared" si="7"/>
        <v>10000</v>
      </c>
    </row>
    <row r="116" spans="1:9" ht="17" x14ac:dyDescent="0.2">
      <c r="A116" s="30" t="s">
        <v>22</v>
      </c>
      <c r="B116" s="36" t="s">
        <v>409</v>
      </c>
      <c r="C116" s="36" t="s">
        <v>73</v>
      </c>
      <c r="D116" s="30" t="s">
        <v>417</v>
      </c>
      <c r="E116" s="5" t="s">
        <v>27</v>
      </c>
      <c r="F116" s="40" t="s">
        <v>108</v>
      </c>
      <c r="G116" s="37">
        <v>800</v>
      </c>
      <c r="H116" s="37">
        <v>2</v>
      </c>
      <c r="I116" s="87">
        <f t="shared" si="7"/>
        <v>1600</v>
      </c>
    </row>
    <row r="117" spans="1:9" ht="17" x14ac:dyDescent="0.2">
      <c r="A117" s="36" t="s">
        <v>22</v>
      </c>
      <c r="B117" s="36" t="s">
        <v>409</v>
      </c>
      <c r="C117" s="36" t="s">
        <v>110</v>
      </c>
      <c r="D117" s="30" t="s">
        <v>114</v>
      </c>
      <c r="E117" s="5" t="s">
        <v>27</v>
      </c>
      <c r="F117" s="40" t="s">
        <v>89</v>
      </c>
      <c r="G117" s="37">
        <v>120</v>
      </c>
      <c r="H117" s="37">
        <v>4</v>
      </c>
      <c r="I117" s="87">
        <f t="shared" si="7"/>
        <v>480</v>
      </c>
    </row>
    <row r="118" spans="1:9" ht="17" x14ac:dyDescent="0.2">
      <c r="A118" s="30" t="s">
        <v>22</v>
      </c>
      <c r="B118" s="36" t="s">
        <v>409</v>
      </c>
      <c r="C118" s="36" t="s">
        <v>68</v>
      </c>
      <c r="D118" s="30" t="s">
        <v>418</v>
      </c>
      <c r="E118" s="5" t="s">
        <v>27</v>
      </c>
      <c r="F118" s="40" t="s">
        <v>108</v>
      </c>
      <c r="G118" s="37">
        <v>8000</v>
      </c>
      <c r="H118" s="37">
        <v>1</v>
      </c>
      <c r="I118" s="87">
        <f>G118*H118</f>
        <v>8000</v>
      </c>
    </row>
    <row r="119" spans="1:9" ht="17" x14ac:dyDescent="0.2">
      <c r="A119" s="30" t="s">
        <v>22</v>
      </c>
      <c r="B119" s="36" t="s">
        <v>409</v>
      </c>
      <c r="C119" s="36" t="s">
        <v>102</v>
      </c>
      <c r="D119" s="30" t="s">
        <v>419</v>
      </c>
      <c r="E119" s="5" t="s">
        <v>27</v>
      </c>
      <c r="F119" s="40" t="s">
        <v>107</v>
      </c>
      <c r="G119" s="37">
        <v>8000</v>
      </c>
      <c r="H119" s="37">
        <v>1</v>
      </c>
      <c r="I119" s="87">
        <f t="shared" si="7"/>
        <v>8000</v>
      </c>
    </row>
    <row r="120" spans="1:9" ht="17" x14ac:dyDescent="0.2">
      <c r="A120" s="30" t="s">
        <v>22</v>
      </c>
      <c r="B120" s="36" t="s">
        <v>409</v>
      </c>
      <c r="C120" s="36" t="s">
        <v>420</v>
      </c>
      <c r="D120" s="30" t="s">
        <v>421</v>
      </c>
      <c r="E120" s="5" t="s">
        <v>27</v>
      </c>
      <c r="F120" s="40" t="s">
        <v>108</v>
      </c>
      <c r="G120" s="37">
        <v>150</v>
      </c>
      <c r="H120" s="37">
        <v>6</v>
      </c>
      <c r="I120" s="87">
        <f t="shared" si="7"/>
        <v>900</v>
      </c>
    </row>
    <row r="121" spans="1:9" ht="17" x14ac:dyDescent="0.2">
      <c r="A121" s="30" t="s">
        <v>22</v>
      </c>
      <c r="B121" s="36" t="s">
        <v>409</v>
      </c>
      <c r="C121" s="36" t="s">
        <v>103</v>
      </c>
      <c r="D121" s="42" t="s">
        <v>422</v>
      </c>
      <c r="E121" s="5" t="s">
        <v>27</v>
      </c>
      <c r="F121" s="40" t="s">
        <v>478</v>
      </c>
      <c r="G121" s="37">
        <v>80</v>
      </c>
      <c r="H121" s="37">
        <v>200</v>
      </c>
      <c r="I121" s="87">
        <f t="shared" si="7"/>
        <v>16000</v>
      </c>
    </row>
    <row r="122" spans="1:9" ht="17" x14ac:dyDescent="0.2">
      <c r="A122" s="30" t="s">
        <v>22</v>
      </c>
      <c r="B122" s="36" t="s">
        <v>409</v>
      </c>
      <c r="C122" s="36" t="s">
        <v>423</v>
      </c>
      <c r="D122" s="30" t="s">
        <v>424</v>
      </c>
      <c r="E122" s="5" t="s">
        <v>27</v>
      </c>
      <c r="F122" s="40" t="s">
        <v>88</v>
      </c>
      <c r="G122" s="37">
        <v>800</v>
      </c>
      <c r="H122" s="37">
        <v>2</v>
      </c>
      <c r="I122" s="87">
        <f t="shared" si="7"/>
        <v>1600</v>
      </c>
    </row>
    <row r="123" spans="1:9" ht="17" x14ac:dyDescent="0.2">
      <c r="A123" s="30" t="s">
        <v>22</v>
      </c>
      <c r="B123" s="36" t="s">
        <v>409</v>
      </c>
      <c r="C123" s="36" t="s">
        <v>104</v>
      </c>
      <c r="D123" s="30" t="s">
        <v>425</v>
      </c>
      <c r="E123" s="5" t="s">
        <v>27</v>
      </c>
      <c r="F123" s="40" t="s">
        <v>89</v>
      </c>
      <c r="G123" s="37">
        <v>200</v>
      </c>
      <c r="H123" s="37">
        <v>14</v>
      </c>
      <c r="I123" s="87">
        <f t="shared" si="7"/>
        <v>2800</v>
      </c>
    </row>
    <row r="124" spans="1:9" ht="17" x14ac:dyDescent="0.2">
      <c r="A124" s="30" t="s">
        <v>22</v>
      </c>
      <c r="B124" s="36" t="s">
        <v>409</v>
      </c>
      <c r="C124" s="36" t="s">
        <v>105</v>
      </c>
      <c r="D124" s="30" t="s">
        <v>384</v>
      </c>
      <c r="E124" s="5" t="s">
        <v>27</v>
      </c>
      <c r="F124" s="40" t="s">
        <v>89</v>
      </c>
      <c r="G124" s="37">
        <v>2000</v>
      </c>
      <c r="H124" s="37">
        <v>2</v>
      </c>
      <c r="I124" s="87">
        <f t="shared" si="7"/>
        <v>4000</v>
      </c>
    </row>
    <row r="125" spans="1:9" ht="17" x14ac:dyDescent="0.2">
      <c r="A125" s="30" t="s">
        <v>22</v>
      </c>
      <c r="B125" s="36" t="s">
        <v>409</v>
      </c>
      <c r="C125" s="41" t="s">
        <v>426</v>
      </c>
      <c r="D125" s="30" t="s">
        <v>427</v>
      </c>
      <c r="E125" s="5" t="s">
        <v>27</v>
      </c>
      <c r="F125" s="40" t="s">
        <v>476</v>
      </c>
      <c r="G125" s="37">
        <v>2000</v>
      </c>
      <c r="H125" s="37">
        <v>1</v>
      </c>
      <c r="I125" s="87">
        <f t="shared" si="7"/>
        <v>2000</v>
      </c>
    </row>
    <row r="126" spans="1:9" ht="17" x14ac:dyDescent="0.2">
      <c r="A126" s="30" t="s">
        <v>380</v>
      </c>
      <c r="B126" s="36" t="s">
        <v>428</v>
      </c>
      <c r="C126" s="41" t="s">
        <v>429</v>
      </c>
      <c r="D126" s="30" t="s">
        <v>430</v>
      </c>
      <c r="E126" s="5" t="s">
        <v>19</v>
      </c>
      <c r="F126" s="40" t="s">
        <v>69</v>
      </c>
      <c r="G126" s="37">
        <v>500</v>
      </c>
      <c r="H126" s="37">
        <v>9</v>
      </c>
      <c r="I126" s="87">
        <f>G126*H126</f>
        <v>4500</v>
      </c>
    </row>
    <row r="127" spans="1:9" ht="17" x14ac:dyDescent="0.2">
      <c r="A127" s="30" t="s">
        <v>380</v>
      </c>
      <c r="B127" s="36" t="s">
        <v>428</v>
      </c>
      <c r="C127" s="41" t="s">
        <v>431</v>
      </c>
      <c r="D127" s="30" t="s">
        <v>430</v>
      </c>
      <c r="E127" s="5" t="s">
        <v>19</v>
      </c>
      <c r="F127" s="40" t="s">
        <v>69</v>
      </c>
      <c r="G127" s="37">
        <v>500</v>
      </c>
      <c r="H127" s="37">
        <v>9</v>
      </c>
      <c r="I127" s="87">
        <f t="shared" si="7"/>
        <v>4500</v>
      </c>
    </row>
    <row r="128" spans="1:9" ht="17" x14ac:dyDescent="0.2">
      <c r="A128" s="30" t="s">
        <v>380</v>
      </c>
      <c r="B128" s="36" t="s">
        <v>428</v>
      </c>
      <c r="C128" s="41" t="s">
        <v>432</v>
      </c>
      <c r="D128" s="30" t="s">
        <v>433</v>
      </c>
      <c r="E128" s="5" t="s">
        <v>19</v>
      </c>
      <c r="F128" s="40" t="s">
        <v>69</v>
      </c>
      <c r="G128" s="37">
        <v>500</v>
      </c>
      <c r="H128" s="37">
        <v>6</v>
      </c>
      <c r="I128" s="87">
        <f t="shared" si="7"/>
        <v>3000</v>
      </c>
    </row>
    <row r="129" spans="1:9" ht="17" x14ac:dyDescent="0.2">
      <c r="A129" s="30" t="s">
        <v>380</v>
      </c>
      <c r="B129" s="36" t="s">
        <v>428</v>
      </c>
      <c r="C129" s="41" t="s">
        <v>434</v>
      </c>
      <c r="D129" s="30" t="s">
        <v>435</v>
      </c>
      <c r="E129" s="5" t="s">
        <v>19</v>
      </c>
      <c r="F129" s="40" t="s">
        <v>69</v>
      </c>
      <c r="G129" s="37">
        <v>300</v>
      </c>
      <c r="H129" s="37">
        <v>120</v>
      </c>
      <c r="I129" s="87">
        <f t="shared" si="7"/>
        <v>36000</v>
      </c>
    </row>
    <row r="130" spans="1:9" ht="17" x14ac:dyDescent="0.2">
      <c r="A130" s="43" t="s">
        <v>436</v>
      </c>
      <c r="B130" s="36" t="s">
        <v>437</v>
      </c>
      <c r="C130" s="31" t="s">
        <v>72</v>
      </c>
      <c r="D130" s="44" t="s">
        <v>198</v>
      </c>
      <c r="E130" s="45" t="s">
        <v>19</v>
      </c>
      <c r="F130" s="46" t="s">
        <v>50</v>
      </c>
      <c r="G130" s="47">
        <v>4000</v>
      </c>
      <c r="H130" s="47">
        <v>4</v>
      </c>
      <c r="I130" s="87">
        <f t="shared" si="7"/>
        <v>16000</v>
      </c>
    </row>
    <row r="131" spans="1:9" ht="17" x14ac:dyDescent="0.2">
      <c r="A131" s="30" t="s">
        <v>22</v>
      </c>
      <c r="B131" s="80" t="s">
        <v>438</v>
      </c>
      <c r="C131" s="31" t="s">
        <v>439</v>
      </c>
      <c r="D131" s="38" t="s">
        <v>440</v>
      </c>
      <c r="E131" s="5" t="s">
        <v>27</v>
      </c>
      <c r="F131" s="40" t="s">
        <v>93</v>
      </c>
      <c r="G131" s="37">
        <v>600</v>
      </c>
      <c r="H131" s="37">
        <v>54</v>
      </c>
      <c r="I131" s="87">
        <f t="shared" ref="I131:I166" si="8">G131*H131*3</f>
        <v>97200</v>
      </c>
    </row>
    <row r="132" spans="1:9" ht="17" x14ac:dyDescent="0.2">
      <c r="A132" s="30" t="s">
        <v>22</v>
      </c>
      <c r="B132" s="80" t="s">
        <v>199</v>
      </c>
      <c r="C132" s="31" t="s">
        <v>94</v>
      </c>
      <c r="D132" s="38" t="s">
        <v>167</v>
      </c>
      <c r="E132" s="5" t="s">
        <v>27</v>
      </c>
      <c r="F132" s="40" t="s">
        <v>108</v>
      </c>
      <c r="G132" s="37">
        <v>1000</v>
      </c>
      <c r="H132" s="37">
        <v>3</v>
      </c>
      <c r="I132" s="87">
        <f t="shared" si="8"/>
        <v>9000</v>
      </c>
    </row>
    <row r="133" spans="1:9" ht="34" x14ac:dyDescent="0.2">
      <c r="A133" s="30" t="s">
        <v>22</v>
      </c>
      <c r="B133" s="80" t="s">
        <v>199</v>
      </c>
      <c r="C133" s="31" t="s">
        <v>168</v>
      </c>
      <c r="D133" s="68" t="s">
        <v>169</v>
      </c>
      <c r="E133" s="5" t="s">
        <v>27</v>
      </c>
      <c r="F133" s="40" t="s">
        <v>108</v>
      </c>
      <c r="G133" s="37">
        <v>30000</v>
      </c>
      <c r="H133" s="37">
        <v>1</v>
      </c>
      <c r="I133" s="87">
        <f t="shared" si="8"/>
        <v>90000</v>
      </c>
    </row>
    <row r="134" spans="1:9" ht="17" x14ac:dyDescent="0.2">
      <c r="A134" s="30" t="s">
        <v>22</v>
      </c>
      <c r="B134" s="80" t="s">
        <v>199</v>
      </c>
      <c r="C134" s="5" t="s">
        <v>51</v>
      </c>
      <c r="D134" s="38" t="s">
        <v>377</v>
      </c>
      <c r="E134" s="5" t="s">
        <v>27</v>
      </c>
      <c r="F134" s="39" t="s">
        <v>107</v>
      </c>
      <c r="G134" s="37">
        <v>10000</v>
      </c>
      <c r="H134" s="37">
        <v>1</v>
      </c>
      <c r="I134" s="87">
        <f t="shared" si="8"/>
        <v>30000</v>
      </c>
    </row>
    <row r="135" spans="1:9" ht="17" x14ac:dyDescent="0.2">
      <c r="A135" s="30" t="s">
        <v>22</v>
      </c>
      <c r="B135" s="80" t="s">
        <v>441</v>
      </c>
      <c r="C135" s="36" t="s">
        <v>442</v>
      </c>
      <c r="D135" s="38" t="s">
        <v>443</v>
      </c>
      <c r="E135" s="5" t="s">
        <v>27</v>
      </c>
      <c r="F135" s="40" t="s">
        <v>89</v>
      </c>
      <c r="G135" s="37">
        <v>1000</v>
      </c>
      <c r="H135" s="37">
        <v>4</v>
      </c>
      <c r="I135" s="87">
        <f t="shared" si="8"/>
        <v>12000</v>
      </c>
    </row>
    <row r="136" spans="1:9" ht="17" x14ac:dyDescent="0.2">
      <c r="A136" s="30" t="s">
        <v>22</v>
      </c>
      <c r="B136" s="80" t="s">
        <v>199</v>
      </c>
      <c r="C136" s="41" t="s">
        <v>178</v>
      </c>
      <c r="D136" s="38" t="s">
        <v>179</v>
      </c>
      <c r="E136" s="5" t="s">
        <v>27</v>
      </c>
      <c r="F136" s="40" t="s">
        <v>89</v>
      </c>
      <c r="G136" s="37">
        <v>800</v>
      </c>
      <c r="H136" s="37">
        <v>4</v>
      </c>
      <c r="I136" s="87">
        <f t="shared" si="8"/>
        <v>9600</v>
      </c>
    </row>
    <row r="137" spans="1:9" ht="17" x14ac:dyDescent="0.2">
      <c r="A137" s="30" t="s">
        <v>22</v>
      </c>
      <c r="B137" s="80" t="s">
        <v>199</v>
      </c>
      <c r="C137" s="41" t="s">
        <v>97</v>
      </c>
      <c r="D137" s="38" t="s">
        <v>99</v>
      </c>
      <c r="E137" s="5" t="s">
        <v>27</v>
      </c>
      <c r="F137" s="40" t="s">
        <v>109</v>
      </c>
      <c r="G137" s="37">
        <v>500</v>
      </c>
      <c r="H137" s="37">
        <v>4</v>
      </c>
      <c r="I137" s="87">
        <f t="shared" si="8"/>
        <v>6000</v>
      </c>
    </row>
    <row r="138" spans="1:9" ht="17" x14ac:dyDescent="0.2">
      <c r="A138" s="30" t="s">
        <v>22</v>
      </c>
      <c r="B138" s="80" t="s">
        <v>199</v>
      </c>
      <c r="C138" s="41" t="s">
        <v>180</v>
      </c>
      <c r="D138" s="38" t="s">
        <v>181</v>
      </c>
      <c r="E138" s="5" t="s">
        <v>27</v>
      </c>
      <c r="F138" s="40" t="s">
        <v>108</v>
      </c>
      <c r="G138" s="37">
        <v>600</v>
      </c>
      <c r="H138" s="37">
        <v>2</v>
      </c>
      <c r="I138" s="87">
        <f t="shared" si="8"/>
        <v>3600</v>
      </c>
    </row>
    <row r="139" spans="1:9" ht="17" x14ac:dyDescent="0.2">
      <c r="A139" s="30" t="s">
        <v>22</v>
      </c>
      <c r="B139" s="80" t="s">
        <v>199</v>
      </c>
      <c r="C139" s="41" t="s">
        <v>184</v>
      </c>
      <c r="D139" s="38" t="s">
        <v>185</v>
      </c>
      <c r="E139" s="5" t="s">
        <v>27</v>
      </c>
      <c r="F139" s="40" t="s">
        <v>108</v>
      </c>
      <c r="G139" s="37">
        <v>1000</v>
      </c>
      <c r="H139" s="37">
        <v>1</v>
      </c>
      <c r="I139" s="87">
        <f t="shared" si="8"/>
        <v>3000</v>
      </c>
    </row>
    <row r="140" spans="1:9" ht="17" x14ac:dyDescent="0.2">
      <c r="A140" s="30" t="s">
        <v>22</v>
      </c>
      <c r="B140" s="80" t="s">
        <v>199</v>
      </c>
      <c r="C140" s="41" t="s">
        <v>98</v>
      </c>
      <c r="D140" s="38" t="s">
        <v>186</v>
      </c>
      <c r="E140" s="5" t="s">
        <v>27</v>
      </c>
      <c r="F140" s="40" t="s">
        <v>108</v>
      </c>
      <c r="G140" s="37">
        <v>500</v>
      </c>
      <c r="H140" s="37">
        <v>4</v>
      </c>
      <c r="I140" s="87">
        <f t="shared" si="8"/>
        <v>6000</v>
      </c>
    </row>
    <row r="141" spans="1:9" ht="17" x14ac:dyDescent="0.2">
      <c r="A141" s="30" t="s">
        <v>22</v>
      </c>
      <c r="B141" s="80" t="s">
        <v>199</v>
      </c>
      <c r="C141" s="79" t="s">
        <v>188</v>
      </c>
      <c r="D141" s="68" t="s">
        <v>189</v>
      </c>
      <c r="E141" s="5" t="s">
        <v>27</v>
      </c>
      <c r="F141" s="40" t="s">
        <v>473</v>
      </c>
      <c r="G141" s="37">
        <v>2000</v>
      </c>
      <c r="H141" s="37">
        <v>1</v>
      </c>
      <c r="I141" s="87">
        <f t="shared" si="8"/>
        <v>6000</v>
      </c>
    </row>
    <row r="142" spans="1:9" ht="17" x14ac:dyDescent="0.2">
      <c r="A142" s="30" t="s">
        <v>22</v>
      </c>
      <c r="B142" s="80" t="s">
        <v>199</v>
      </c>
      <c r="C142" s="79" t="s">
        <v>190</v>
      </c>
      <c r="D142" s="68" t="s">
        <v>191</v>
      </c>
      <c r="E142" s="5" t="s">
        <v>27</v>
      </c>
      <c r="F142" s="40" t="s">
        <v>474</v>
      </c>
      <c r="G142" s="37">
        <v>2000</v>
      </c>
      <c r="H142" s="37">
        <v>1</v>
      </c>
      <c r="I142" s="87">
        <f t="shared" si="8"/>
        <v>6000</v>
      </c>
    </row>
    <row r="143" spans="1:9" ht="17" x14ac:dyDescent="0.2">
      <c r="A143" s="30" t="s">
        <v>22</v>
      </c>
      <c r="B143" s="80" t="s">
        <v>199</v>
      </c>
      <c r="C143" s="36" t="s">
        <v>52</v>
      </c>
      <c r="D143" s="30" t="s">
        <v>193</v>
      </c>
      <c r="E143" s="5" t="s">
        <v>27</v>
      </c>
      <c r="F143" s="40" t="s">
        <v>475</v>
      </c>
      <c r="G143" s="37">
        <v>1200</v>
      </c>
      <c r="H143" s="37">
        <v>8</v>
      </c>
      <c r="I143" s="87">
        <f t="shared" si="8"/>
        <v>28800</v>
      </c>
    </row>
    <row r="144" spans="1:9" ht="17" x14ac:dyDescent="0.2">
      <c r="A144" s="30" t="s">
        <v>22</v>
      </c>
      <c r="B144" s="80" t="s">
        <v>199</v>
      </c>
      <c r="C144" s="36" t="s">
        <v>100</v>
      </c>
      <c r="D144" s="30" t="s">
        <v>194</v>
      </c>
      <c r="E144" s="5" t="s">
        <v>27</v>
      </c>
      <c r="F144" s="40" t="s">
        <v>475</v>
      </c>
      <c r="G144" s="37">
        <v>1200</v>
      </c>
      <c r="H144" s="37">
        <v>4</v>
      </c>
      <c r="I144" s="87">
        <f t="shared" si="8"/>
        <v>14400</v>
      </c>
    </row>
    <row r="145" spans="1:9" ht="17" x14ac:dyDescent="0.2">
      <c r="A145" s="30" t="s">
        <v>22</v>
      </c>
      <c r="B145" s="80" t="s">
        <v>199</v>
      </c>
      <c r="C145" s="71" t="s">
        <v>195</v>
      </c>
      <c r="D145" s="36" t="s">
        <v>196</v>
      </c>
      <c r="E145" s="5" t="s">
        <v>27</v>
      </c>
      <c r="F145" s="40" t="s">
        <v>475</v>
      </c>
      <c r="G145" s="37">
        <v>1200</v>
      </c>
      <c r="H145" s="37">
        <v>4</v>
      </c>
      <c r="I145" s="87">
        <f t="shared" si="8"/>
        <v>14400</v>
      </c>
    </row>
    <row r="146" spans="1:9" ht="17" x14ac:dyDescent="0.2">
      <c r="A146" s="30" t="s">
        <v>22</v>
      </c>
      <c r="B146" s="80" t="s">
        <v>438</v>
      </c>
      <c r="C146" s="36" t="s">
        <v>53</v>
      </c>
      <c r="D146" s="30" t="s">
        <v>444</v>
      </c>
      <c r="E146" s="5" t="s">
        <v>27</v>
      </c>
      <c r="F146" s="40" t="s">
        <v>475</v>
      </c>
      <c r="G146" s="37">
        <v>800</v>
      </c>
      <c r="H146" s="37">
        <v>2</v>
      </c>
      <c r="I146" s="87">
        <f t="shared" si="8"/>
        <v>4800</v>
      </c>
    </row>
    <row r="147" spans="1:9" ht="17" x14ac:dyDescent="0.2">
      <c r="A147" s="30" t="s">
        <v>22</v>
      </c>
      <c r="B147" s="80" t="s">
        <v>438</v>
      </c>
      <c r="C147" s="36" t="s">
        <v>54</v>
      </c>
      <c r="D147" s="30" t="s">
        <v>445</v>
      </c>
      <c r="E147" s="5" t="s">
        <v>27</v>
      </c>
      <c r="F147" s="40" t="s">
        <v>108</v>
      </c>
      <c r="G147" s="37">
        <v>1000</v>
      </c>
      <c r="H147" s="37">
        <v>4</v>
      </c>
      <c r="I147" s="87">
        <f t="shared" si="8"/>
        <v>12000</v>
      </c>
    </row>
    <row r="148" spans="1:9" ht="17" x14ac:dyDescent="0.2">
      <c r="A148" s="30" t="s">
        <v>22</v>
      </c>
      <c r="B148" s="80" t="s">
        <v>438</v>
      </c>
      <c r="C148" s="36" t="s">
        <v>55</v>
      </c>
      <c r="D148" s="30" t="s">
        <v>446</v>
      </c>
      <c r="E148" s="5" t="s">
        <v>27</v>
      </c>
      <c r="F148" s="40" t="s">
        <v>108</v>
      </c>
      <c r="G148" s="37">
        <v>4500</v>
      </c>
      <c r="H148" s="37">
        <v>1</v>
      </c>
      <c r="I148" s="87">
        <f t="shared" si="8"/>
        <v>13500</v>
      </c>
    </row>
    <row r="149" spans="1:9" ht="17" x14ac:dyDescent="0.2">
      <c r="A149" s="30" t="s">
        <v>22</v>
      </c>
      <c r="B149" s="80" t="s">
        <v>438</v>
      </c>
      <c r="C149" s="36" t="s">
        <v>447</v>
      </c>
      <c r="D149" s="30" t="s">
        <v>448</v>
      </c>
      <c r="E149" s="5" t="s">
        <v>27</v>
      </c>
      <c r="F149" s="40" t="s">
        <v>107</v>
      </c>
      <c r="G149" s="37">
        <v>400</v>
      </c>
      <c r="H149" s="37">
        <v>4</v>
      </c>
      <c r="I149" s="87">
        <f t="shared" si="8"/>
        <v>4800</v>
      </c>
    </row>
    <row r="150" spans="1:9" ht="17" x14ac:dyDescent="0.2">
      <c r="A150" s="30" t="s">
        <v>22</v>
      </c>
      <c r="B150" s="80" t="s">
        <v>438</v>
      </c>
      <c r="C150" s="36" t="s">
        <v>56</v>
      </c>
      <c r="D150" s="30" t="s">
        <v>449</v>
      </c>
      <c r="E150" s="5" t="s">
        <v>27</v>
      </c>
      <c r="F150" s="40" t="s">
        <v>89</v>
      </c>
      <c r="G150" s="37">
        <v>200</v>
      </c>
      <c r="H150" s="37">
        <v>6</v>
      </c>
      <c r="I150" s="87">
        <f t="shared" si="8"/>
        <v>3600</v>
      </c>
    </row>
    <row r="151" spans="1:9" ht="34" x14ac:dyDescent="0.2">
      <c r="A151" s="30" t="s">
        <v>22</v>
      </c>
      <c r="B151" s="80" t="s">
        <v>438</v>
      </c>
      <c r="C151" s="36" t="s">
        <v>101</v>
      </c>
      <c r="D151" s="30" t="s">
        <v>450</v>
      </c>
      <c r="E151" s="5" t="s">
        <v>27</v>
      </c>
      <c r="F151" s="40" t="s">
        <v>107</v>
      </c>
      <c r="G151" s="37">
        <v>700</v>
      </c>
      <c r="H151" s="37">
        <v>2</v>
      </c>
      <c r="I151" s="87">
        <f t="shared" si="8"/>
        <v>4200</v>
      </c>
    </row>
    <row r="152" spans="1:9" ht="17" x14ac:dyDescent="0.2">
      <c r="A152" s="30" t="s">
        <v>22</v>
      </c>
      <c r="B152" s="80" t="s">
        <v>438</v>
      </c>
      <c r="C152" s="36" t="s">
        <v>62</v>
      </c>
      <c r="D152" s="30" t="s">
        <v>451</v>
      </c>
      <c r="E152" s="5" t="s">
        <v>27</v>
      </c>
      <c r="F152" s="40" t="s">
        <v>89</v>
      </c>
      <c r="G152" s="37">
        <v>300</v>
      </c>
      <c r="H152" s="37">
        <v>4</v>
      </c>
      <c r="I152" s="87">
        <f t="shared" si="8"/>
        <v>3600</v>
      </c>
    </row>
    <row r="153" spans="1:9" ht="17" x14ac:dyDescent="0.2">
      <c r="A153" s="30" t="s">
        <v>22</v>
      </c>
      <c r="B153" s="80" t="s">
        <v>438</v>
      </c>
      <c r="C153" s="41" t="s">
        <v>452</v>
      </c>
      <c r="D153" s="30" t="s">
        <v>453</v>
      </c>
      <c r="E153" s="5" t="s">
        <v>27</v>
      </c>
      <c r="F153" s="40" t="s">
        <v>89</v>
      </c>
      <c r="G153" s="37">
        <v>500</v>
      </c>
      <c r="H153" s="37">
        <v>1</v>
      </c>
      <c r="I153" s="87">
        <f t="shared" si="8"/>
        <v>1500</v>
      </c>
    </row>
    <row r="154" spans="1:9" ht="17" x14ac:dyDescent="0.2">
      <c r="A154" s="30" t="s">
        <v>22</v>
      </c>
      <c r="B154" s="36" t="s">
        <v>438</v>
      </c>
      <c r="C154" s="41" t="s">
        <v>454</v>
      </c>
      <c r="D154" s="30" t="s">
        <v>455</v>
      </c>
      <c r="E154" s="5" t="s">
        <v>27</v>
      </c>
      <c r="F154" s="40" t="s">
        <v>476</v>
      </c>
      <c r="G154" s="37">
        <v>2000</v>
      </c>
      <c r="H154" s="37">
        <v>1</v>
      </c>
      <c r="I154" s="87">
        <f t="shared" si="8"/>
        <v>6000</v>
      </c>
    </row>
    <row r="155" spans="1:9" ht="17" x14ac:dyDescent="0.2">
      <c r="A155" s="36" t="s">
        <v>22</v>
      </c>
      <c r="B155" s="36" t="s">
        <v>456</v>
      </c>
      <c r="C155" s="36" t="s">
        <v>63</v>
      </c>
      <c r="D155" s="30" t="s">
        <v>457</v>
      </c>
      <c r="E155" s="5" t="s">
        <v>27</v>
      </c>
      <c r="F155" s="40" t="s">
        <v>88</v>
      </c>
      <c r="G155" s="37">
        <v>350</v>
      </c>
      <c r="H155" s="37">
        <v>4</v>
      </c>
      <c r="I155" s="87">
        <f t="shared" si="8"/>
        <v>4200</v>
      </c>
    </row>
    <row r="156" spans="1:9" ht="17" x14ac:dyDescent="0.2">
      <c r="A156" s="30" t="s">
        <v>22</v>
      </c>
      <c r="B156" s="36" t="s">
        <v>456</v>
      </c>
      <c r="C156" s="36" t="s">
        <v>65</v>
      </c>
      <c r="D156" s="30" t="s">
        <v>458</v>
      </c>
      <c r="E156" s="5" t="s">
        <v>27</v>
      </c>
      <c r="F156" s="40" t="s">
        <v>88</v>
      </c>
      <c r="G156" s="37">
        <v>150</v>
      </c>
      <c r="H156" s="37">
        <v>30</v>
      </c>
      <c r="I156" s="87">
        <f t="shared" si="8"/>
        <v>13500</v>
      </c>
    </row>
    <row r="157" spans="1:9" ht="17" x14ac:dyDescent="0.2">
      <c r="A157" s="30" t="s">
        <v>22</v>
      </c>
      <c r="B157" s="36" t="s">
        <v>456</v>
      </c>
      <c r="C157" s="36" t="s">
        <v>68</v>
      </c>
      <c r="D157" s="30" t="s">
        <v>459</v>
      </c>
      <c r="E157" s="5" t="s">
        <v>27</v>
      </c>
      <c r="F157" s="40" t="s">
        <v>108</v>
      </c>
      <c r="G157" s="37">
        <v>8000</v>
      </c>
      <c r="H157" s="37">
        <v>1</v>
      </c>
      <c r="I157" s="87">
        <f t="shared" si="8"/>
        <v>24000</v>
      </c>
    </row>
    <row r="158" spans="1:9" ht="17" x14ac:dyDescent="0.2">
      <c r="A158" s="30" t="s">
        <v>22</v>
      </c>
      <c r="B158" s="36" t="s">
        <v>456</v>
      </c>
      <c r="C158" s="36" t="s">
        <v>103</v>
      </c>
      <c r="D158" s="42" t="s">
        <v>460</v>
      </c>
      <c r="E158" s="5" t="s">
        <v>27</v>
      </c>
      <c r="F158" s="40" t="s">
        <v>478</v>
      </c>
      <c r="G158" s="37">
        <v>80</v>
      </c>
      <c r="H158" s="37">
        <v>33</v>
      </c>
      <c r="I158" s="87">
        <f t="shared" si="8"/>
        <v>7920</v>
      </c>
    </row>
    <row r="159" spans="1:9" ht="17" x14ac:dyDescent="0.2">
      <c r="A159" s="30" t="s">
        <v>22</v>
      </c>
      <c r="B159" s="36" t="s">
        <v>456</v>
      </c>
      <c r="C159" s="36" t="s">
        <v>104</v>
      </c>
      <c r="D159" s="30" t="s">
        <v>461</v>
      </c>
      <c r="E159" s="5" t="s">
        <v>27</v>
      </c>
      <c r="F159" s="40" t="s">
        <v>89</v>
      </c>
      <c r="G159" s="37">
        <v>200</v>
      </c>
      <c r="H159" s="37">
        <v>14</v>
      </c>
      <c r="I159" s="87">
        <f t="shared" si="8"/>
        <v>8400</v>
      </c>
    </row>
    <row r="160" spans="1:9" ht="17" x14ac:dyDescent="0.2">
      <c r="A160" s="30" t="s">
        <v>22</v>
      </c>
      <c r="B160" s="36" t="s">
        <v>456</v>
      </c>
      <c r="C160" s="36" t="s">
        <v>105</v>
      </c>
      <c r="D160" s="30" t="s">
        <v>462</v>
      </c>
      <c r="E160" s="5" t="s">
        <v>27</v>
      </c>
      <c r="F160" s="40" t="s">
        <v>89</v>
      </c>
      <c r="G160" s="37">
        <v>2000</v>
      </c>
      <c r="H160" s="37">
        <v>2</v>
      </c>
      <c r="I160" s="87">
        <f t="shared" si="8"/>
        <v>12000</v>
      </c>
    </row>
    <row r="161" spans="1:9" ht="17" x14ac:dyDescent="0.2">
      <c r="A161" s="30" t="s">
        <v>22</v>
      </c>
      <c r="B161" s="36" t="s">
        <v>456</v>
      </c>
      <c r="C161" s="41" t="s">
        <v>463</v>
      </c>
      <c r="D161" s="30" t="s">
        <v>464</v>
      </c>
      <c r="E161" s="5" t="s">
        <v>27</v>
      </c>
      <c r="F161" s="40" t="s">
        <v>474</v>
      </c>
      <c r="G161" s="37">
        <v>2000</v>
      </c>
      <c r="H161" s="37">
        <v>1</v>
      </c>
      <c r="I161" s="87">
        <f t="shared" si="8"/>
        <v>6000</v>
      </c>
    </row>
    <row r="162" spans="1:9" ht="17" x14ac:dyDescent="0.2">
      <c r="A162" s="30" t="s">
        <v>436</v>
      </c>
      <c r="B162" s="36" t="s">
        <v>456</v>
      </c>
      <c r="C162" s="41" t="s">
        <v>465</v>
      </c>
      <c r="D162" s="30" t="s">
        <v>466</v>
      </c>
      <c r="E162" s="5" t="s">
        <v>19</v>
      </c>
      <c r="F162" s="40" t="s">
        <v>69</v>
      </c>
      <c r="G162" s="37">
        <v>500</v>
      </c>
      <c r="H162" s="37">
        <v>3</v>
      </c>
      <c r="I162" s="87">
        <f t="shared" si="8"/>
        <v>4500</v>
      </c>
    </row>
    <row r="163" spans="1:9" ht="17" x14ac:dyDescent="0.2">
      <c r="A163" s="30" t="s">
        <v>436</v>
      </c>
      <c r="B163" s="36" t="s">
        <v>456</v>
      </c>
      <c r="C163" s="41" t="s">
        <v>467</v>
      </c>
      <c r="D163" s="30" t="s">
        <v>479</v>
      </c>
      <c r="E163" s="5" t="s">
        <v>19</v>
      </c>
      <c r="F163" s="40" t="s">
        <v>69</v>
      </c>
      <c r="G163" s="37">
        <v>500</v>
      </c>
      <c r="H163" s="37">
        <v>9</v>
      </c>
      <c r="I163" s="87">
        <f t="shared" si="8"/>
        <v>13500</v>
      </c>
    </row>
    <row r="164" spans="1:9" ht="17" x14ac:dyDescent="0.2">
      <c r="A164" s="30" t="s">
        <v>436</v>
      </c>
      <c r="B164" s="36" t="s">
        <v>456</v>
      </c>
      <c r="C164" s="41" t="s">
        <v>197</v>
      </c>
      <c r="D164" s="30" t="s">
        <v>468</v>
      </c>
      <c r="E164" s="5" t="s">
        <v>19</v>
      </c>
      <c r="F164" s="40" t="s">
        <v>69</v>
      </c>
      <c r="G164" s="37">
        <v>500</v>
      </c>
      <c r="H164" s="37">
        <v>6</v>
      </c>
      <c r="I164" s="87">
        <f t="shared" si="8"/>
        <v>9000</v>
      </c>
    </row>
    <row r="165" spans="1:9" ht="17" x14ac:dyDescent="0.2">
      <c r="A165" s="30" t="s">
        <v>436</v>
      </c>
      <c r="B165" s="36" t="s">
        <v>456</v>
      </c>
      <c r="C165" s="41" t="s">
        <v>469</v>
      </c>
      <c r="D165" s="30" t="s">
        <v>470</v>
      </c>
      <c r="E165" s="5" t="s">
        <v>19</v>
      </c>
      <c r="F165" s="40" t="s">
        <v>69</v>
      </c>
      <c r="G165" s="37">
        <v>300</v>
      </c>
      <c r="H165" s="37">
        <v>45</v>
      </c>
      <c r="I165" s="87">
        <f t="shared" si="8"/>
        <v>40500</v>
      </c>
    </row>
    <row r="166" spans="1:9" ht="17" x14ac:dyDescent="0.2">
      <c r="A166" s="43" t="s">
        <v>471</v>
      </c>
      <c r="B166" s="36" t="s">
        <v>472</v>
      </c>
      <c r="C166" s="31" t="s">
        <v>72</v>
      </c>
      <c r="D166" s="44" t="s">
        <v>200</v>
      </c>
      <c r="E166" s="45" t="s">
        <v>19</v>
      </c>
      <c r="F166" s="46" t="s">
        <v>50</v>
      </c>
      <c r="G166" s="37">
        <v>2000</v>
      </c>
      <c r="H166" s="37">
        <v>4</v>
      </c>
      <c r="I166" s="87">
        <f t="shared" si="8"/>
        <v>24000</v>
      </c>
    </row>
    <row r="167" spans="1:9" ht="17" x14ac:dyDescent="0.2">
      <c r="A167" s="30" t="s">
        <v>480</v>
      </c>
      <c r="B167" s="31" t="s">
        <v>481</v>
      </c>
      <c r="C167" s="41" t="s">
        <v>482</v>
      </c>
      <c r="D167" s="30" t="s">
        <v>483</v>
      </c>
      <c r="E167" s="36" t="s">
        <v>24</v>
      </c>
      <c r="F167" s="40" t="s">
        <v>69</v>
      </c>
      <c r="G167" s="37">
        <v>500</v>
      </c>
      <c r="H167" s="37">
        <v>1</v>
      </c>
      <c r="I167" s="87">
        <f>G167*H167</f>
        <v>500</v>
      </c>
    </row>
    <row r="168" spans="1:9" ht="17" x14ac:dyDescent="0.2">
      <c r="A168" s="30" t="s">
        <v>480</v>
      </c>
      <c r="B168" s="31" t="s">
        <v>481</v>
      </c>
      <c r="C168" s="41" t="s">
        <v>484</v>
      </c>
      <c r="D168" s="30" t="s">
        <v>483</v>
      </c>
      <c r="E168" s="36" t="s">
        <v>24</v>
      </c>
      <c r="F168" s="40" t="s">
        <v>69</v>
      </c>
      <c r="G168" s="37">
        <v>500</v>
      </c>
      <c r="H168" s="37">
        <v>1</v>
      </c>
      <c r="I168" s="87">
        <f t="shared" ref="I168:I201" si="9">G168*H168</f>
        <v>500</v>
      </c>
    </row>
    <row r="169" spans="1:9" ht="17" x14ac:dyDescent="0.2">
      <c r="A169" s="30" t="s">
        <v>480</v>
      </c>
      <c r="B169" s="31" t="s">
        <v>481</v>
      </c>
      <c r="C169" s="41" t="s">
        <v>485</v>
      </c>
      <c r="D169" s="30" t="s">
        <v>483</v>
      </c>
      <c r="E169" s="36" t="s">
        <v>24</v>
      </c>
      <c r="F169" s="40" t="s">
        <v>69</v>
      </c>
      <c r="G169" s="37">
        <v>500</v>
      </c>
      <c r="H169" s="37">
        <v>1</v>
      </c>
      <c r="I169" s="87">
        <f t="shared" si="9"/>
        <v>500</v>
      </c>
    </row>
    <row r="170" spans="1:9" ht="17" x14ac:dyDescent="0.2">
      <c r="A170" s="30" t="s">
        <v>480</v>
      </c>
      <c r="B170" s="36" t="s">
        <v>487</v>
      </c>
      <c r="C170" s="71" t="s">
        <v>488</v>
      </c>
      <c r="D170" s="36" t="s">
        <v>489</v>
      </c>
      <c r="E170" s="36" t="s">
        <v>24</v>
      </c>
      <c r="F170" s="40" t="s">
        <v>490</v>
      </c>
      <c r="G170" s="37">
        <v>1000</v>
      </c>
      <c r="H170" s="37">
        <v>4</v>
      </c>
      <c r="I170" s="87">
        <f t="shared" si="9"/>
        <v>4000</v>
      </c>
    </row>
    <row r="171" spans="1:9" ht="17" x14ac:dyDescent="0.2">
      <c r="A171" s="30" t="s">
        <v>480</v>
      </c>
      <c r="B171" s="36" t="s">
        <v>487</v>
      </c>
      <c r="C171" s="36" t="s">
        <v>491</v>
      </c>
      <c r="D171" s="30" t="s">
        <v>492</v>
      </c>
      <c r="E171" s="36" t="s">
        <v>24</v>
      </c>
      <c r="F171" s="40" t="s">
        <v>490</v>
      </c>
      <c r="G171" s="37">
        <v>1000</v>
      </c>
      <c r="H171" s="37">
        <v>4</v>
      </c>
      <c r="I171" s="87">
        <f t="shared" si="9"/>
        <v>4000</v>
      </c>
    </row>
    <row r="172" spans="1:9" ht="17" x14ac:dyDescent="0.2">
      <c r="A172" s="30" t="s">
        <v>480</v>
      </c>
      <c r="B172" s="36" t="s">
        <v>487</v>
      </c>
      <c r="C172" s="36" t="s">
        <v>53</v>
      </c>
      <c r="D172" s="30" t="s">
        <v>493</v>
      </c>
      <c r="E172" s="36" t="s">
        <v>24</v>
      </c>
      <c r="F172" s="40" t="s">
        <v>490</v>
      </c>
      <c r="G172" s="37">
        <v>800</v>
      </c>
      <c r="H172" s="37">
        <v>2</v>
      </c>
      <c r="I172" s="87">
        <f t="shared" si="9"/>
        <v>1600</v>
      </c>
    </row>
    <row r="173" spans="1:9" ht="17" x14ac:dyDescent="0.2">
      <c r="A173" s="30" t="s">
        <v>480</v>
      </c>
      <c r="B173" s="36" t="s">
        <v>487</v>
      </c>
      <c r="C173" s="36" t="s">
        <v>54</v>
      </c>
      <c r="D173" s="30" t="s">
        <v>494</v>
      </c>
      <c r="E173" s="36" t="s">
        <v>24</v>
      </c>
      <c r="F173" s="40" t="s">
        <v>108</v>
      </c>
      <c r="G173" s="37">
        <v>1000</v>
      </c>
      <c r="H173" s="37">
        <v>1</v>
      </c>
      <c r="I173" s="87">
        <f t="shared" si="9"/>
        <v>1000</v>
      </c>
    </row>
    <row r="174" spans="1:9" ht="17" x14ac:dyDescent="0.2">
      <c r="A174" s="30" t="s">
        <v>380</v>
      </c>
      <c r="B174" s="36" t="s">
        <v>486</v>
      </c>
      <c r="C174" s="36" t="s">
        <v>55</v>
      </c>
      <c r="D174" s="30" t="s">
        <v>495</v>
      </c>
      <c r="E174" s="36" t="s">
        <v>24</v>
      </c>
      <c r="F174" s="40" t="s">
        <v>108</v>
      </c>
      <c r="G174" s="37">
        <v>2000</v>
      </c>
      <c r="H174" s="37">
        <v>1</v>
      </c>
      <c r="I174" s="87">
        <f>G174*H174</f>
        <v>2000</v>
      </c>
    </row>
    <row r="175" spans="1:9" ht="34" x14ac:dyDescent="0.2">
      <c r="A175" s="30" t="s">
        <v>496</v>
      </c>
      <c r="B175" s="36" t="s">
        <v>497</v>
      </c>
      <c r="C175" s="36" t="s">
        <v>101</v>
      </c>
      <c r="D175" s="30" t="s">
        <v>498</v>
      </c>
      <c r="E175" s="36" t="s">
        <v>24</v>
      </c>
      <c r="F175" s="40" t="s">
        <v>107</v>
      </c>
      <c r="G175" s="37">
        <v>700</v>
      </c>
      <c r="H175" s="37">
        <v>2</v>
      </c>
      <c r="I175" s="87">
        <f t="shared" si="9"/>
        <v>1400</v>
      </c>
    </row>
    <row r="176" spans="1:9" ht="17" x14ac:dyDescent="0.2">
      <c r="A176" s="30" t="s">
        <v>496</v>
      </c>
      <c r="B176" s="36" t="s">
        <v>497</v>
      </c>
      <c r="C176" s="36" t="s">
        <v>56</v>
      </c>
      <c r="D176" s="30" t="s">
        <v>499</v>
      </c>
      <c r="E176" s="36" t="s">
        <v>24</v>
      </c>
      <c r="F176" s="40" t="s">
        <v>89</v>
      </c>
      <c r="G176" s="37">
        <v>200</v>
      </c>
      <c r="H176" s="37">
        <v>5</v>
      </c>
      <c r="I176" s="87">
        <f t="shared" si="9"/>
        <v>1000</v>
      </c>
    </row>
    <row r="177" spans="1:9" ht="17" x14ac:dyDescent="0.2">
      <c r="A177" s="30" t="s">
        <v>500</v>
      </c>
      <c r="B177" s="36" t="s">
        <v>501</v>
      </c>
      <c r="C177" s="36" t="s">
        <v>502</v>
      </c>
      <c r="D177" s="44"/>
      <c r="E177" s="36" t="s">
        <v>24</v>
      </c>
      <c r="F177" s="46" t="s">
        <v>504</v>
      </c>
      <c r="G177" s="37">
        <v>500</v>
      </c>
      <c r="H177" s="37">
        <v>1</v>
      </c>
      <c r="I177" s="87">
        <f t="shared" si="9"/>
        <v>500</v>
      </c>
    </row>
    <row r="178" spans="1:9" ht="17" x14ac:dyDescent="0.2">
      <c r="A178" s="30" t="s">
        <v>500</v>
      </c>
      <c r="B178" s="36" t="s">
        <v>501</v>
      </c>
      <c r="C178" s="41" t="s">
        <v>505</v>
      </c>
      <c r="D178" s="30" t="s">
        <v>506</v>
      </c>
      <c r="E178" s="36" t="s">
        <v>24</v>
      </c>
      <c r="F178" s="40" t="s">
        <v>507</v>
      </c>
      <c r="G178" s="37">
        <v>1000</v>
      </c>
      <c r="H178" s="37">
        <v>1</v>
      </c>
      <c r="I178" s="87">
        <f>G178*H178</f>
        <v>1000</v>
      </c>
    </row>
    <row r="179" spans="1:9" ht="17" x14ac:dyDescent="0.2">
      <c r="A179" s="30" t="s">
        <v>500</v>
      </c>
      <c r="B179" s="36" t="s">
        <v>501</v>
      </c>
      <c r="C179" s="41" t="s">
        <v>508</v>
      </c>
      <c r="D179" s="30" t="s">
        <v>509</v>
      </c>
      <c r="E179" s="36" t="s">
        <v>24</v>
      </c>
      <c r="F179" s="46" t="s">
        <v>510</v>
      </c>
      <c r="G179" s="37">
        <v>1500</v>
      </c>
      <c r="H179" s="37">
        <v>2</v>
      </c>
      <c r="I179" s="87">
        <f t="shared" si="9"/>
        <v>3000</v>
      </c>
    </row>
    <row r="180" spans="1:9" ht="17" x14ac:dyDescent="0.2">
      <c r="A180" s="30" t="s">
        <v>500</v>
      </c>
      <c r="B180" s="36" t="s">
        <v>501</v>
      </c>
      <c r="C180" s="36" t="s">
        <v>65</v>
      </c>
      <c r="D180" s="30" t="s">
        <v>511</v>
      </c>
      <c r="E180" s="36" t="s">
        <v>24</v>
      </c>
      <c r="F180" s="40" t="s">
        <v>88</v>
      </c>
      <c r="G180" s="37">
        <v>150</v>
      </c>
      <c r="H180" s="37">
        <v>10</v>
      </c>
      <c r="I180" s="87">
        <f t="shared" si="9"/>
        <v>1500</v>
      </c>
    </row>
    <row r="181" spans="1:9" ht="17" x14ac:dyDescent="0.2">
      <c r="A181" s="30" t="s">
        <v>512</v>
      </c>
      <c r="B181" s="36" t="s">
        <v>513</v>
      </c>
      <c r="C181" s="36" t="s">
        <v>64</v>
      </c>
      <c r="D181" s="30" t="s">
        <v>514</v>
      </c>
      <c r="E181" s="36" t="s">
        <v>24</v>
      </c>
      <c r="F181" s="40" t="s">
        <v>88</v>
      </c>
      <c r="G181" s="37">
        <v>350</v>
      </c>
      <c r="H181" s="37">
        <v>10</v>
      </c>
      <c r="I181" s="87">
        <f t="shared" si="9"/>
        <v>3500</v>
      </c>
    </row>
    <row r="182" spans="1:9" ht="17" x14ac:dyDescent="0.2">
      <c r="A182" s="30" t="s">
        <v>512</v>
      </c>
      <c r="B182" s="36" t="s">
        <v>513</v>
      </c>
      <c r="C182" s="41" t="s">
        <v>515</v>
      </c>
      <c r="D182" s="30" t="s">
        <v>516</v>
      </c>
      <c r="E182" s="36" t="s">
        <v>24</v>
      </c>
      <c r="F182" s="40" t="s">
        <v>88</v>
      </c>
      <c r="G182" s="37">
        <v>200</v>
      </c>
      <c r="H182" s="37">
        <v>4</v>
      </c>
      <c r="I182" s="87">
        <f t="shared" si="9"/>
        <v>800</v>
      </c>
    </row>
    <row r="183" spans="1:9" ht="17" x14ac:dyDescent="0.2">
      <c r="A183" s="30" t="s">
        <v>512</v>
      </c>
      <c r="B183" s="36" t="s">
        <v>513</v>
      </c>
      <c r="C183" s="41" t="s">
        <v>517</v>
      </c>
      <c r="D183" s="30" t="s">
        <v>518</v>
      </c>
      <c r="E183" s="36" t="s">
        <v>24</v>
      </c>
      <c r="F183" s="40" t="s">
        <v>88</v>
      </c>
      <c r="G183" s="37">
        <v>350</v>
      </c>
      <c r="H183" s="37">
        <v>4</v>
      </c>
      <c r="I183" s="87">
        <f t="shared" si="9"/>
        <v>1400</v>
      </c>
    </row>
    <row r="184" spans="1:9" ht="17" x14ac:dyDescent="0.2">
      <c r="A184" s="30" t="s">
        <v>512</v>
      </c>
      <c r="B184" s="36" t="s">
        <v>513</v>
      </c>
      <c r="C184" s="36" t="s">
        <v>63</v>
      </c>
      <c r="D184" s="30" t="s">
        <v>519</v>
      </c>
      <c r="E184" s="36" t="s">
        <v>24</v>
      </c>
      <c r="F184" s="40" t="s">
        <v>88</v>
      </c>
      <c r="G184" s="37">
        <v>350</v>
      </c>
      <c r="H184" s="37">
        <v>2</v>
      </c>
      <c r="I184" s="87">
        <f>G184*H184</f>
        <v>700</v>
      </c>
    </row>
    <row r="185" spans="1:9" ht="17" x14ac:dyDescent="0.2">
      <c r="A185" s="30" t="s">
        <v>512</v>
      </c>
      <c r="B185" s="36" t="s">
        <v>513</v>
      </c>
      <c r="C185" s="41" t="s">
        <v>520</v>
      </c>
      <c r="D185" s="30" t="s">
        <v>521</v>
      </c>
      <c r="E185" s="36" t="s">
        <v>24</v>
      </c>
      <c r="F185" s="40" t="s">
        <v>89</v>
      </c>
      <c r="G185" s="37">
        <v>1500</v>
      </c>
      <c r="H185" s="37">
        <v>1</v>
      </c>
      <c r="I185" s="87">
        <f t="shared" si="9"/>
        <v>1500</v>
      </c>
    </row>
    <row r="186" spans="1:9" ht="17" x14ac:dyDescent="0.2">
      <c r="A186" s="30" t="s">
        <v>500</v>
      </c>
      <c r="B186" s="36" t="s">
        <v>501</v>
      </c>
      <c r="C186" s="36" t="s">
        <v>522</v>
      </c>
      <c r="D186" s="30" t="s">
        <v>523</v>
      </c>
      <c r="E186" s="36" t="s">
        <v>24</v>
      </c>
      <c r="F186" s="40" t="s">
        <v>89</v>
      </c>
      <c r="G186" s="37">
        <v>800</v>
      </c>
      <c r="H186" s="37">
        <v>1</v>
      </c>
      <c r="I186" s="87">
        <f t="shared" si="9"/>
        <v>800</v>
      </c>
    </row>
    <row r="187" spans="1:9" ht="17" x14ac:dyDescent="0.2">
      <c r="A187" s="30" t="s">
        <v>500</v>
      </c>
      <c r="B187" s="36" t="s">
        <v>501</v>
      </c>
      <c r="C187" s="41" t="s">
        <v>524</v>
      </c>
      <c r="D187" s="30" t="s">
        <v>525</v>
      </c>
      <c r="E187" s="36" t="s">
        <v>24</v>
      </c>
      <c r="F187" s="40" t="s">
        <v>89</v>
      </c>
      <c r="G187" s="37">
        <v>700</v>
      </c>
      <c r="H187" s="37">
        <v>1</v>
      </c>
      <c r="I187" s="87">
        <f t="shared" si="9"/>
        <v>700</v>
      </c>
    </row>
    <row r="188" spans="1:9" ht="17" x14ac:dyDescent="0.2">
      <c r="A188" s="30" t="s">
        <v>500</v>
      </c>
      <c r="B188" s="36" t="s">
        <v>501</v>
      </c>
      <c r="C188" s="41" t="s">
        <v>526</v>
      </c>
      <c r="D188" s="30" t="s">
        <v>527</v>
      </c>
      <c r="E188" s="36" t="s">
        <v>24</v>
      </c>
      <c r="F188" s="40" t="s">
        <v>89</v>
      </c>
      <c r="G188" s="37">
        <v>800</v>
      </c>
      <c r="H188" s="37">
        <v>0</v>
      </c>
      <c r="I188" s="87">
        <f t="shared" si="9"/>
        <v>0</v>
      </c>
    </row>
    <row r="189" spans="1:9" ht="17" x14ac:dyDescent="0.2">
      <c r="A189" s="30" t="s">
        <v>500</v>
      </c>
      <c r="B189" s="36" t="s">
        <v>501</v>
      </c>
      <c r="C189" s="41" t="s">
        <v>528</v>
      </c>
      <c r="D189" s="41" t="s">
        <v>529</v>
      </c>
      <c r="E189" s="36" t="s">
        <v>24</v>
      </c>
      <c r="F189" s="40" t="s">
        <v>89</v>
      </c>
      <c r="G189" s="37">
        <v>1500</v>
      </c>
      <c r="H189" s="37">
        <v>1</v>
      </c>
      <c r="I189" s="87">
        <f t="shared" si="9"/>
        <v>1500</v>
      </c>
    </row>
    <row r="190" spans="1:9" ht="17" x14ac:dyDescent="0.2">
      <c r="A190" s="30" t="s">
        <v>500</v>
      </c>
      <c r="B190" s="36" t="s">
        <v>501</v>
      </c>
      <c r="C190" s="41" t="s">
        <v>530</v>
      </c>
      <c r="D190" s="41" t="s">
        <v>531</v>
      </c>
      <c r="E190" s="36" t="s">
        <v>24</v>
      </c>
      <c r="F190" s="40" t="s">
        <v>89</v>
      </c>
      <c r="G190" s="37">
        <v>700</v>
      </c>
      <c r="H190" s="37">
        <v>1</v>
      </c>
      <c r="I190" s="87">
        <f t="shared" si="9"/>
        <v>700</v>
      </c>
    </row>
    <row r="191" spans="1:9" ht="17" x14ac:dyDescent="0.2">
      <c r="A191" s="30" t="s">
        <v>500</v>
      </c>
      <c r="B191" s="36" t="s">
        <v>501</v>
      </c>
      <c r="C191" s="41" t="s">
        <v>532</v>
      </c>
      <c r="D191" s="41"/>
      <c r="E191" s="36" t="s">
        <v>24</v>
      </c>
      <c r="F191" s="40" t="s">
        <v>89</v>
      </c>
      <c r="G191" s="37">
        <v>600</v>
      </c>
      <c r="H191" s="37">
        <v>0</v>
      </c>
      <c r="I191" s="87">
        <f>G191*H191</f>
        <v>0</v>
      </c>
    </row>
    <row r="192" spans="1:9" ht="17" x14ac:dyDescent="0.2">
      <c r="A192" s="30" t="s">
        <v>500</v>
      </c>
      <c r="B192" s="36" t="s">
        <v>501</v>
      </c>
      <c r="C192" s="41" t="s">
        <v>533</v>
      </c>
      <c r="D192" s="30" t="s">
        <v>534</v>
      </c>
      <c r="E192" s="36" t="s">
        <v>24</v>
      </c>
      <c r="F192" s="40" t="s">
        <v>89</v>
      </c>
      <c r="G192" s="37">
        <v>500</v>
      </c>
      <c r="H192" s="37">
        <v>1</v>
      </c>
      <c r="I192" s="87">
        <f t="shared" si="9"/>
        <v>500</v>
      </c>
    </row>
    <row r="193" spans="1:9" ht="17" x14ac:dyDescent="0.2">
      <c r="A193" s="30" t="s">
        <v>500</v>
      </c>
      <c r="B193" s="36" t="s">
        <v>501</v>
      </c>
      <c r="C193" s="41" t="s">
        <v>535</v>
      </c>
      <c r="D193" s="41" t="s">
        <v>536</v>
      </c>
      <c r="E193" s="36" t="s">
        <v>24</v>
      </c>
      <c r="F193" s="40" t="s">
        <v>89</v>
      </c>
      <c r="G193" s="37">
        <v>300</v>
      </c>
      <c r="H193" s="37">
        <v>2</v>
      </c>
      <c r="I193" s="87">
        <f t="shared" si="9"/>
        <v>600</v>
      </c>
    </row>
    <row r="194" spans="1:9" ht="17" x14ac:dyDescent="0.2">
      <c r="A194" s="30" t="s">
        <v>500</v>
      </c>
      <c r="B194" s="36" t="s">
        <v>501</v>
      </c>
      <c r="C194" s="41" t="s">
        <v>537</v>
      </c>
      <c r="D194" s="41"/>
      <c r="E194" s="36" t="s">
        <v>24</v>
      </c>
      <c r="F194" s="40" t="s">
        <v>89</v>
      </c>
      <c r="G194" s="37">
        <v>800</v>
      </c>
      <c r="H194" s="37">
        <v>1</v>
      </c>
      <c r="I194" s="87">
        <f t="shared" si="9"/>
        <v>800</v>
      </c>
    </row>
    <row r="195" spans="1:9" ht="17" x14ac:dyDescent="0.2">
      <c r="A195" s="30" t="s">
        <v>500</v>
      </c>
      <c r="B195" s="31" t="s">
        <v>538</v>
      </c>
      <c r="C195" s="41" t="s">
        <v>539</v>
      </c>
      <c r="D195" s="41" t="s">
        <v>540</v>
      </c>
      <c r="E195" s="36" t="s">
        <v>24</v>
      </c>
      <c r="F195" s="46" t="s">
        <v>541</v>
      </c>
      <c r="G195" s="37">
        <v>300</v>
      </c>
      <c r="H195" s="37">
        <v>12</v>
      </c>
      <c r="I195" s="87">
        <f>G195*H195</f>
        <v>3600</v>
      </c>
    </row>
    <row r="196" spans="1:9" ht="17" x14ac:dyDescent="0.2">
      <c r="A196" s="30" t="s">
        <v>500</v>
      </c>
      <c r="B196" s="31" t="s">
        <v>538</v>
      </c>
      <c r="C196" s="41" t="s">
        <v>542</v>
      </c>
      <c r="D196" s="41" t="s">
        <v>543</v>
      </c>
      <c r="E196" s="36" t="s">
        <v>24</v>
      </c>
      <c r="F196" s="46" t="s">
        <v>544</v>
      </c>
      <c r="G196" s="37">
        <v>1500</v>
      </c>
      <c r="H196" s="37">
        <v>4</v>
      </c>
      <c r="I196" s="87">
        <f t="shared" si="9"/>
        <v>6000</v>
      </c>
    </row>
    <row r="197" spans="1:9" ht="17" x14ac:dyDescent="0.2">
      <c r="A197" s="30" t="s">
        <v>500</v>
      </c>
      <c r="B197" s="31" t="s">
        <v>538</v>
      </c>
      <c r="C197" s="41" t="s">
        <v>545</v>
      </c>
      <c r="D197" s="41" t="s">
        <v>546</v>
      </c>
      <c r="E197" s="36" t="s">
        <v>24</v>
      </c>
      <c r="F197" s="46" t="s">
        <v>544</v>
      </c>
      <c r="G197" s="37">
        <v>500</v>
      </c>
      <c r="H197" s="37">
        <v>1</v>
      </c>
      <c r="I197" s="87">
        <f t="shared" si="9"/>
        <v>500</v>
      </c>
    </row>
    <row r="198" spans="1:9" ht="17" x14ac:dyDescent="0.2">
      <c r="A198" s="30" t="s">
        <v>500</v>
      </c>
      <c r="B198" s="36" t="s">
        <v>548</v>
      </c>
      <c r="C198" s="41" t="s">
        <v>549</v>
      </c>
      <c r="D198" s="41" t="s">
        <v>550</v>
      </c>
      <c r="E198" s="36" t="s">
        <v>24</v>
      </c>
      <c r="F198" s="46" t="s">
        <v>552</v>
      </c>
      <c r="G198" s="37">
        <v>500</v>
      </c>
      <c r="H198" s="37">
        <v>6</v>
      </c>
      <c r="I198" s="87">
        <f t="shared" si="9"/>
        <v>3000</v>
      </c>
    </row>
    <row r="199" spans="1:9" ht="17" x14ac:dyDescent="0.2">
      <c r="A199" s="30" t="s">
        <v>500</v>
      </c>
      <c r="B199" s="36" t="s">
        <v>548</v>
      </c>
      <c r="C199" s="41" t="s">
        <v>553</v>
      </c>
      <c r="D199" s="41" t="s">
        <v>554</v>
      </c>
      <c r="E199" s="36" t="s">
        <v>24</v>
      </c>
      <c r="F199" s="46" t="s">
        <v>552</v>
      </c>
      <c r="G199" s="37">
        <v>550</v>
      </c>
      <c r="H199" s="37">
        <v>2</v>
      </c>
      <c r="I199" s="87">
        <f t="shared" si="9"/>
        <v>1100</v>
      </c>
    </row>
    <row r="200" spans="1:9" ht="17" x14ac:dyDescent="0.2">
      <c r="A200" s="30" t="s">
        <v>500</v>
      </c>
      <c r="B200" s="36" t="s">
        <v>548</v>
      </c>
      <c r="C200" s="41" t="s">
        <v>555</v>
      </c>
      <c r="D200" s="41" t="s">
        <v>556</v>
      </c>
      <c r="E200" s="36" t="s">
        <v>24</v>
      </c>
      <c r="F200" s="46" t="s">
        <v>552</v>
      </c>
      <c r="G200" s="37">
        <v>350</v>
      </c>
      <c r="H200" s="37">
        <v>2</v>
      </c>
      <c r="I200" s="87">
        <f t="shared" si="9"/>
        <v>700</v>
      </c>
    </row>
    <row r="201" spans="1:9" ht="17" x14ac:dyDescent="0.2">
      <c r="A201" s="30" t="s">
        <v>500</v>
      </c>
      <c r="B201" s="36" t="s">
        <v>548</v>
      </c>
      <c r="C201" s="41" t="s">
        <v>557</v>
      </c>
      <c r="D201" s="41" t="s">
        <v>558</v>
      </c>
      <c r="E201" s="36" t="s">
        <v>24</v>
      </c>
      <c r="F201" s="46" t="s">
        <v>504</v>
      </c>
      <c r="G201" s="37">
        <v>800</v>
      </c>
      <c r="H201" s="37">
        <v>1</v>
      </c>
      <c r="I201" s="87">
        <f t="shared" si="9"/>
        <v>800</v>
      </c>
    </row>
    <row r="202" spans="1:9" ht="17" x14ac:dyDescent="0.2">
      <c r="A202" s="30" t="s">
        <v>500</v>
      </c>
      <c r="B202" s="36" t="s">
        <v>548</v>
      </c>
      <c r="C202" s="41" t="s">
        <v>559</v>
      </c>
      <c r="D202" s="41"/>
      <c r="E202" s="36" t="s">
        <v>24</v>
      </c>
      <c r="F202" s="46" t="s">
        <v>560</v>
      </c>
      <c r="G202" s="37">
        <v>200</v>
      </c>
      <c r="H202" s="37">
        <v>6</v>
      </c>
      <c r="I202" s="87">
        <f>G202*H202</f>
        <v>1200</v>
      </c>
    </row>
    <row r="203" spans="1:9" ht="17" x14ac:dyDescent="0.2">
      <c r="A203" s="30" t="s">
        <v>380</v>
      </c>
      <c r="B203" s="36" t="s">
        <v>547</v>
      </c>
      <c r="C203" s="41" t="s">
        <v>561</v>
      </c>
      <c r="D203" s="41"/>
      <c r="E203" s="36" t="s">
        <v>24</v>
      </c>
      <c r="F203" s="46" t="s">
        <v>551</v>
      </c>
      <c r="G203" s="37">
        <v>40</v>
      </c>
      <c r="H203" s="37">
        <v>6</v>
      </c>
      <c r="I203" s="87">
        <f>G203*H203</f>
        <v>240</v>
      </c>
    </row>
    <row r="204" spans="1:9" ht="17" x14ac:dyDescent="0.2">
      <c r="A204" s="30" t="s">
        <v>380</v>
      </c>
      <c r="B204" s="36" t="s">
        <v>547</v>
      </c>
      <c r="C204" s="41" t="s">
        <v>562</v>
      </c>
      <c r="D204" s="41"/>
      <c r="E204" s="36" t="s">
        <v>24</v>
      </c>
      <c r="F204" s="46" t="s">
        <v>552</v>
      </c>
      <c r="G204" s="37">
        <v>1000</v>
      </c>
      <c r="H204" s="37">
        <v>1</v>
      </c>
      <c r="I204" s="87">
        <f t="shared" ref="I204:I209" si="10">G204*H204</f>
        <v>1000</v>
      </c>
    </row>
    <row r="205" spans="1:9" ht="17" x14ac:dyDescent="0.2">
      <c r="A205" s="30" t="s">
        <v>500</v>
      </c>
      <c r="B205" s="36" t="s">
        <v>548</v>
      </c>
      <c r="C205" s="41" t="s">
        <v>524</v>
      </c>
      <c r="D205" s="41"/>
      <c r="E205" s="36" t="s">
        <v>24</v>
      </c>
      <c r="F205" s="46" t="s">
        <v>563</v>
      </c>
      <c r="G205" s="37">
        <v>700</v>
      </c>
      <c r="H205" s="37">
        <v>1</v>
      </c>
      <c r="I205" s="87">
        <f t="shared" si="10"/>
        <v>700</v>
      </c>
    </row>
    <row r="206" spans="1:9" ht="17" x14ac:dyDescent="0.2">
      <c r="A206" s="30" t="s">
        <v>500</v>
      </c>
      <c r="B206" s="36" t="s">
        <v>548</v>
      </c>
      <c r="C206" s="41" t="s">
        <v>564</v>
      </c>
      <c r="D206" s="41"/>
      <c r="E206" s="36" t="s">
        <v>24</v>
      </c>
      <c r="F206" s="46" t="s">
        <v>563</v>
      </c>
      <c r="G206" s="37">
        <v>700</v>
      </c>
      <c r="H206" s="37">
        <v>1</v>
      </c>
      <c r="I206" s="87">
        <f t="shared" si="10"/>
        <v>700</v>
      </c>
    </row>
    <row r="207" spans="1:9" ht="17" x14ac:dyDescent="0.2">
      <c r="A207" s="30" t="s">
        <v>380</v>
      </c>
      <c r="B207" s="36" t="s">
        <v>547</v>
      </c>
      <c r="C207" s="41" t="s">
        <v>565</v>
      </c>
      <c r="D207" s="41" t="s">
        <v>566</v>
      </c>
      <c r="E207" s="36" t="s">
        <v>24</v>
      </c>
      <c r="F207" s="46" t="s">
        <v>503</v>
      </c>
      <c r="G207" s="37">
        <v>350</v>
      </c>
      <c r="H207" s="37">
        <v>8</v>
      </c>
      <c r="I207" s="87">
        <f t="shared" si="10"/>
        <v>2800</v>
      </c>
    </row>
    <row r="208" spans="1:9" ht="17" x14ac:dyDescent="0.2">
      <c r="A208" s="30" t="s">
        <v>380</v>
      </c>
      <c r="B208" s="36" t="s">
        <v>547</v>
      </c>
      <c r="C208" s="41" t="s">
        <v>567</v>
      </c>
      <c r="D208" s="41" t="s">
        <v>568</v>
      </c>
      <c r="E208" s="36" t="s">
        <v>24</v>
      </c>
      <c r="F208" s="46" t="s">
        <v>569</v>
      </c>
      <c r="G208" s="37">
        <v>150</v>
      </c>
      <c r="H208" s="37">
        <v>12</v>
      </c>
      <c r="I208" s="87">
        <f t="shared" si="10"/>
        <v>1800</v>
      </c>
    </row>
    <row r="209" spans="1:9" ht="17" x14ac:dyDescent="0.2">
      <c r="A209" s="30" t="s">
        <v>570</v>
      </c>
      <c r="B209" s="36" t="s">
        <v>571</v>
      </c>
      <c r="C209" s="41" t="s">
        <v>572</v>
      </c>
      <c r="D209" s="41" t="s">
        <v>573</v>
      </c>
      <c r="E209" s="36" t="s">
        <v>24</v>
      </c>
      <c r="F209" s="46" t="s">
        <v>574</v>
      </c>
      <c r="G209" s="37">
        <v>120</v>
      </c>
      <c r="H209" s="37">
        <v>12</v>
      </c>
      <c r="I209" s="87">
        <f t="shared" si="10"/>
        <v>1440</v>
      </c>
    </row>
    <row r="210" spans="1:9" ht="17" x14ac:dyDescent="0.2">
      <c r="A210" s="30" t="s">
        <v>570</v>
      </c>
      <c r="B210" s="36" t="s">
        <v>571</v>
      </c>
      <c r="C210" s="41" t="s">
        <v>575</v>
      </c>
      <c r="D210" s="41" t="s">
        <v>576</v>
      </c>
      <c r="E210" s="36" t="s">
        <v>24</v>
      </c>
      <c r="F210" s="46" t="s">
        <v>577</v>
      </c>
      <c r="G210" s="37">
        <v>100</v>
      </c>
      <c r="H210" s="37">
        <v>32</v>
      </c>
      <c r="I210" s="87">
        <f>G210*H210</f>
        <v>3200</v>
      </c>
    </row>
    <row r="211" spans="1:9" ht="17" x14ac:dyDescent="0.2">
      <c r="A211" s="30" t="s">
        <v>570</v>
      </c>
      <c r="B211" s="36" t="s">
        <v>571</v>
      </c>
      <c r="C211" s="41" t="s">
        <v>578</v>
      </c>
      <c r="D211" s="41" t="s">
        <v>579</v>
      </c>
      <c r="E211" s="36" t="s">
        <v>24</v>
      </c>
      <c r="F211" s="46" t="s">
        <v>580</v>
      </c>
      <c r="G211" s="37">
        <v>1500</v>
      </c>
      <c r="H211" s="37">
        <v>2</v>
      </c>
      <c r="I211" s="87">
        <f>G211*H211</f>
        <v>3000</v>
      </c>
    </row>
    <row r="212" spans="1:9" ht="17" x14ac:dyDescent="0.2">
      <c r="A212" s="30" t="s">
        <v>570</v>
      </c>
      <c r="B212" s="36" t="s">
        <v>571</v>
      </c>
      <c r="C212" s="41" t="s">
        <v>581</v>
      </c>
      <c r="D212" s="41" t="s">
        <v>582</v>
      </c>
      <c r="E212" s="36" t="s">
        <v>24</v>
      </c>
      <c r="F212" s="46" t="s">
        <v>583</v>
      </c>
      <c r="G212" s="37">
        <v>1200</v>
      </c>
      <c r="H212" s="37">
        <v>1</v>
      </c>
      <c r="I212" s="87">
        <f t="shared" ref="I212:I215" si="11">G212*H212</f>
        <v>1200</v>
      </c>
    </row>
    <row r="213" spans="1:9" ht="17" x14ac:dyDescent="0.2">
      <c r="A213" s="30" t="s">
        <v>570</v>
      </c>
      <c r="B213" s="36" t="s">
        <v>571</v>
      </c>
      <c r="C213" s="41" t="s">
        <v>584</v>
      </c>
      <c r="D213" s="41"/>
      <c r="E213" s="36" t="s">
        <v>24</v>
      </c>
      <c r="F213" s="46" t="s">
        <v>583</v>
      </c>
      <c r="G213" s="37">
        <v>1000</v>
      </c>
      <c r="H213" s="37">
        <v>1</v>
      </c>
      <c r="I213" s="87">
        <f t="shared" si="11"/>
        <v>1000</v>
      </c>
    </row>
    <row r="214" spans="1:9" ht="17" x14ac:dyDescent="0.2">
      <c r="A214" s="30" t="s">
        <v>570</v>
      </c>
      <c r="B214" s="36" t="s">
        <v>571</v>
      </c>
      <c r="C214" s="41" t="s">
        <v>585</v>
      </c>
      <c r="D214" s="41" t="s">
        <v>586</v>
      </c>
      <c r="E214" s="36" t="s">
        <v>24</v>
      </c>
      <c r="F214" s="46" t="s">
        <v>587</v>
      </c>
      <c r="G214" s="37">
        <v>300</v>
      </c>
      <c r="H214" s="37">
        <v>10</v>
      </c>
      <c r="I214" s="87">
        <f t="shared" si="11"/>
        <v>3000</v>
      </c>
    </row>
    <row r="215" spans="1:9" ht="17" x14ac:dyDescent="0.2">
      <c r="A215" s="30" t="s">
        <v>570</v>
      </c>
      <c r="B215" s="36" t="s">
        <v>571</v>
      </c>
      <c r="C215" s="41" t="s">
        <v>588</v>
      </c>
      <c r="D215" s="41"/>
      <c r="E215" s="36" t="s">
        <v>24</v>
      </c>
      <c r="F215" s="46" t="s">
        <v>589</v>
      </c>
      <c r="G215" s="37">
        <v>1500</v>
      </c>
      <c r="H215" s="37">
        <v>2</v>
      </c>
      <c r="I215" s="87">
        <f t="shared" si="11"/>
        <v>3000</v>
      </c>
    </row>
    <row r="216" spans="1:9" s="92" customFormat="1" ht="17" x14ac:dyDescent="0.2">
      <c r="A216" s="109" t="s">
        <v>201</v>
      </c>
      <c r="B216" s="110"/>
      <c r="C216" s="110"/>
      <c r="D216" s="110"/>
      <c r="E216" s="110"/>
      <c r="F216" s="110"/>
      <c r="G216" s="110"/>
      <c r="H216" s="111"/>
      <c r="I216" s="91">
        <f>SUM(I3:I215)</f>
        <v>1901007.5</v>
      </c>
    </row>
    <row r="217" spans="1:9" ht="17" x14ac:dyDescent="0.25">
      <c r="A217" s="117" t="s">
        <v>619</v>
      </c>
      <c r="B217" s="117"/>
      <c r="C217" s="117"/>
      <c r="D217" s="117"/>
      <c r="E217" s="117"/>
      <c r="F217" s="117"/>
      <c r="G217" s="117"/>
      <c r="H217" s="117"/>
      <c r="I217" s="117"/>
    </row>
    <row r="218" spans="1:9" ht="68" x14ac:dyDescent="0.2">
      <c r="A218" s="30" t="s">
        <v>618</v>
      </c>
      <c r="B218" s="36" t="s">
        <v>591</v>
      </c>
      <c r="C218" s="48" t="s">
        <v>592</v>
      </c>
      <c r="D218" s="72" t="s">
        <v>593</v>
      </c>
      <c r="E218" s="45" t="s">
        <v>19</v>
      </c>
      <c r="F218" s="46" t="s">
        <v>594</v>
      </c>
      <c r="G218" s="37">
        <v>5000</v>
      </c>
      <c r="H218" s="37">
        <v>16</v>
      </c>
      <c r="I218" s="87">
        <f>G218*H218</f>
        <v>80000</v>
      </c>
    </row>
    <row r="219" spans="1:9" ht="68" x14ac:dyDescent="0.2">
      <c r="A219" s="30" t="s">
        <v>590</v>
      </c>
      <c r="B219" s="48" t="s">
        <v>595</v>
      </c>
      <c r="C219" s="48" t="s">
        <v>596</v>
      </c>
      <c r="D219" s="48" t="s">
        <v>597</v>
      </c>
      <c r="E219" s="45" t="s">
        <v>19</v>
      </c>
      <c r="F219" s="46" t="s">
        <v>598</v>
      </c>
      <c r="G219" s="37">
        <v>300</v>
      </c>
      <c r="H219" s="37">
        <v>34</v>
      </c>
      <c r="I219" s="87">
        <v>0</v>
      </c>
    </row>
    <row r="220" spans="1:9" ht="68" x14ac:dyDescent="0.2">
      <c r="A220" s="30" t="s">
        <v>590</v>
      </c>
      <c r="B220" s="48" t="s">
        <v>599</v>
      </c>
      <c r="C220" s="48"/>
      <c r="D220" s="48" t="s">
        <v>600</v>
      </c>
      <c r="E220" s="45" t="s">
        <v>19</v>
      </c>
      <c r="F220" s="46" t="s">
        <v>601</v>
      </c>
      <c r="G220" s="37">
        <v>1000</v>
      </c>
      <c r="H220" s="37">
        <v>36</v>
      </c>
      <c r="I220" s="89">
        <f>G220*H220</f>
        <v>36000</v>
      </c>
    </row>
    <row r="221" spans="1:9" ht="17" x14ac:dyDescent="0.2">
      <c r="A221" s="30" t="s">
        <v>590</v>
      </c>
      <c r="B221" s="48" t="s">
        <v>602</v>
      </c>
      <c r="C221" s="48"/>
      <c r="D221" s="48" t="s">
        <v>603</v>
      </c>
      <c r="E221" s="45" t="s">
        <v>19</v>
      </c>
      <c r="F221" s="46" t="s">
        <v>601</v>
      </c>
      <c r="G221" s="37">
        <v>8000</v>
      </c>
      <c r="H221" s="37">
        <v>2</v>
      </c>
      <c r="I221" s="89">
        <f t="shared" ref="I221:I230" si="12">G221*H221</f>
        <v>16000</v>
      </c>
    </row>
    <row r="222" spans="1:9" ht="51" x14ac:dyDescent="0.2">
      <c r="A222" s="30" t="s">
        <v>590</v>
      </c>
      <c r="B222" s="48" t="s">
        <v>602</v>
      </c>
      <c r="C222" s="48"/>
      <c r="D222" s="48" t="s">
        <v>604</v>
      </c>
      <c r="E222" s="45" t="s">
        <v>19</v>
      </c>
      <c r="F222" s="46" t="s">
        <v>601</v>
      </c>
      <c r="G222" s="37">
        <v>4000</v>
      </c>
      <c r="H222" s="37">
        <v>10</v>
      </c>
      <c r="I222" s="89">
        <f t="shared" si="12"/>
        <v>40000</v>
      </c>
    </row>
    <row r="223" spans="1:9" ht="68" x14ac:dyDescent="0.2">
      <c r="A223" s="30" t="s">
        <v>590</v>
      </c>
      <c r="B223" s="48" t="s">
        <v>605</v>
      </c>
      <c r="C223" s="48"/>
      <c r="D223" s="48" t="s">
        <v>606</v>
      </c>
      <c r="E223" s="45" t="s">
        <v>19</v>
      </c>
      <c r="F223" s="46" t="s">
        <v>601</v>
      </c>
      <c r="G223" s="37">
        <v>3000</v>
      </c>
      <c r="H223" s="37">
        <v>12</v>
      </c>
      <c r="I223" s="89">
        <f t="shared" si="12"/>
        <v>36000</v>
      </c>
    </row>
    <row r="224" spans="1:9" ht="17" x14ac:dyDescent="0.2">
      <c r="A224" s="30" t="s">
        <v>590</v>
      </c>
      <c r="B224" s="48" t="s">
        <v>607</v>
      </c>
      <c r="C224" s="48"/>
      <c r="D224" s="48" t="s">
        <v>603</v>
      </c>
      <c r="E224" s="45" t="s">
        <v>19</v>
      </c>
      <c r="F224" s="46" t="s">
        <v>601</v>
      </c>
      <c r="G224" s="37">
        <v>3000</v>
      </c>
      <c r="H224" s="37">
        <v>2</v>
      </c>
      <c r="I224" s="89">
        <f t="shared" si="12"/>
        <v>6000</v>
      </c>
    </row>
    <row r="225" spans="1:9" ht="51" x14ac:dyDescent="0.2">
      <c r="A225" s="30" t="s">
        <v>590</v>
      </c>
      <c r="B225" s="48" t="s">
        <v>607</v>
      </c>
      <c r="C225" s="48"/>
      <c r="D225" s="48" t="s">
        <v>604</v>
      </c>
      <c r="E225" s="45" t="s">
        <v>19</v>
      </c>
      <c r="F225" s="46" t="s">
        <v>601</v>
      </c>
      <c r="G225" s="37">
        <v>2000</v>
      </c>
      <c r="H225" s="37">
        <v>10</v>
      </c>
      <c r="I225" s="89">
        <f t="shared" si="12"/>
        <v>20000</v>
      </c>
    </row>
    <row r="226" spans="1:9" ht="17" x14ac:dyDescent="0.2">
      <c r="A226" s="30" t="s">
        <v>590</v>
      </c>
      <c r="B226" s="48" t="s">
        <v>608</v>
      </c>
      <c r="C226" s="48"/>
      <c r="D226" s="30" t="s">
        <v>609</v>
      </c>
      <c r="E226" s="45" t="s">
        <v>19</v>
      </c>
      <c r="F226" s="46" t="s">
        <v>610</v>
      </c>
      <c r="G226" s="37">
        <v>1000</v>
      </c>
      <c r="H226" s="37">
        <v>8</v>
      </c>
      <c r="I226" s="89">
        <f t="shared" si="12"/>
        <v>8000</v>
      </c>
    </row>
    <row r="227" spans="1:9" ht="17" x14ac:dyDescent="0.2">
      <c r="A227" s="30" t="s">
        <v>590</v>
      </c>
      <c r="B227" s="48" t="s">
        <v>611</v>
      </c>
      <c r="C227" s="48"/>
      <c r="D227" s="30" t="s">
        <v>612</v>
      </c>
      <c r="E227" s="45" t="s">
        <v>19</v>
      </c>
      <c r="F227" s="46" t="s">
        <v>613</v>
      </c>
      <c r="G227" s="37">
        <v>1200</v>
      </c>
      <c r="H227" s="37">
        <v>10</v>
      </c>
      <c r="I227" s="89">
        <f>G227*H227</f>
        <v>12000</v>
      </c>
    </row>
    <row r="228" spans="1:9" ht="17" x14ac:dyDescent="0.2">
      <c r="A228" s="30" t="s">
        <v>590</v>
      </c>
      <c r="B228" s="48" t="s">
        <v>611</v>
      </c>
      <c r="C228" s="48"/>
      <c r="D228" s="30" t="s">
        <v>614</v>
      </c>
      <c r="E228" s="45" t="s">
        <v>19</v>
      </c>
      <c r="F228" s="46" t="s">
        <v>613</v>
      </c>
      <c r="G228" s="37">
        <v>1500</v>
      </c>
      <c r="H228" s="37">
        <v>10</v>
      </c>
      <c r="I228" s="89">
        <f t="shared" si="12"/>
        <v>15000</v>
      </c>
    </row>
    <row r="229" spans="1:9" ht="17" x14ac:dyDescent="0.2">
      <c r="A229" s="30" t="s">
        <v>590</v>
      </c>
      <c r="B229" s="48" t="s">
        <v>611</v>
      </c>
      <c r="C229" s="48"/>
      <c r="D229" s="30" t="s">
        <v>615</v>
      </c>
      <c r="E229" s="45" t="s">
        <v>19</v>
      </c>
      <c r="F229" s="46" t="s">
        <v>613</v>
      </c>
      <c r="G229" s="37">
        <v>538.5</v>
      </c>
      <c r="H229" s="37">
        <v>10</v>
      </c>
      <c r="I229" s="89">
        <f t="shared" si="12"/>
        <v>5385</v>
      </c>
    </row>
    <row r="230" spans="1:9" ht="17" x14ac:dyDescent="0.2">
      <c r="A230" s="30" t="s">
        <v>622</v>
      </c>
      <c r="B230" s="48" t="s">
        <v>616</v>
      </c>
      <c r="C230" s="48"/>
      <c r="D230" s="30"/>
      <c r="E230" s="45" t="s">
        <v>19</v>
      </c>
      <c r="F230" s="46" t="s">
        <v>617</v>
      </c>
      <c r="G230" s="37">
        <v>350</v>
      </c>
      <c r="H230" s="37">
        <v>18</v>
      </c>
      <c r="I230" s="89">
        <f t="shared" si="12"/>
        <v>6300</v>
      </c>
    </row>
    <row r="231" spans="1:9" s="92" customFormat="1" ht="17" x14ac:dyDescent="0.2">
      <c r="A231" s="109" t="s">
        <v>623</v>
      </c>
      <c r="B231" s="110"/>
      <c r="C231" s="110"/>
      <c r="D231" s="110"/>
      <c r="E231" s="110"/>
      <c r="F231" s="110"/>
      <c r="G231" s="110"/>
      <c r="H231" s="111"/>
      <c r="I231" s="91">
        <f>SUM(I218:I230)</f>
        <v>280685</v>
      </c>
    </row>
    <row r="232" spans="1:9" ht="17" x14ac:dyDescent="0.25">
      <c r="A232" s="117" t="s">
        <v>655</v>
      </c>
      <c r="B232" s="117"/>
      <c r="C232" s="117"/>
      <c r="D232" s="117"/>
      <c r="E232" s="117"/>
      <c r="F232" s="117"/>
      <c r="G232" s="117"/>
      <c r="H232" s="117"/>
      <c r="I232" s="117"/>
    </row>
    <row r="233" spans="1:9" ht="34" customHeight="1" x14ac:dyDescent="0.2">
      <c r="A233" s="30" t="s">
        <v>802</v>
      </c>
      <c r="B233" s="112" t="s">
        <v>803</v>
      </c>
      <c r="C233" s="30" t="s">
        <v>804</v>
      </c>
      <c r="D233" s="49"/>
      <c r="E233" s="5" t="s">
        <v>15</v>
      </c>
      <c r="F233" s="37" t="s">
        <v>132</v>
      </c>
      <c r="G233" s="37">
        <v>7000</v>
      </c>
      <c r="H233" s="37">
        <v>1</v>
      </c>
      <c r="I233" s="37">
        <f t="shared" ref="I233:I266" si="13">H233*G233</f>
        <v>7000</v>
      </c>
    </row>
    <row r="234" spans="1:9" ht="17" x14ac:dyDescent="0.2">
      <c r="A234" s="30" t="s">
        <v>805</v>
      </c>
      <c r="B234" s="113"/>
      <c r="C234" s="114" t="s">
        <v>808</v>
      </c>
      <c r="D234" s="37" t="s">
        <v>809</v>
      </c>
      <c r="E234" s="37"/>
      <c r="F234" s="37" t="s">
        <v>810</v>
      </c>
      <c r="G234" s="37">
        <v>650</v>
      </c>
      <c r="H234" s="37">
        <v>6</v>
      </c>
      <c r="I234" s="37">
        <f>H234*G234</f>
        <v>3900</v>
      </c>
    </row>
    <row r="235" spans="1:9" ht="17" x14ac:dyDescent="0.2">
      <c r="A235" s="30" t="s">
        <v>805</v>
      </c>
      <c r="B235" s="113"/>
      <c r="C235" s="115"/>
      <c r="D235" s="37" t="s">
        <v>811</v>
      </c>
      <c r="E235" s="37"/>
      <c r="F235" s="37" t="s">
        <v>812</v>
      </c>
      <c r="G235" s="37">
        <v>250</v>
      </c>
      <c r="H235" s="37">
        <v>12</v>
      </c>
      <c r="I235" s="37">
        <f t="shared" ref="I235:I243" si="14">H235*G235</f>
        <v>3000</v>
      </c>
    </row>
    <row r="236" spans="1:9" ht="17" x14ac:dyDescent="0.2">
      <c r="A236" s="30" t="s">
        <v>805</v>
      </c>
      <c r="B236" s="113"/>
      <c r="C236" s="114" t="s">
        <v>813</v>
      </c>
      <c r="D236" s="93" t="s">
        <v>814</v>
      </c>
      <c r="E236" s="37"/>
      <c r="F236" s="37" t="s">
        <v>815</v>
      </c>
      <c r="G236" s="37">
        <v>30</v>
      </c>
      <c r="H236" s="37">
        <v>100</v>
      </c>
      <c r="I236" s="37">
        <f t="shared" si="14"/>
        <v>3000</v>
      </c>
    </row>
    <row r="237" spans="1:9" ht="17" x14ac:dyDescent="0.2">
      <c r="A237" s="30" t="s">
        <v>805</v>
      </c>
      <c r="B237" s="113"/>
      <c r="C237" s="115"/>
      <c r="D237" s="93" t="s">
        <v>816</v>
      </c>
      <c r="E237" s="37"/>
      <c r="F237" s="37" t="s">
        <v>815</v>
      </c>
      <c r="G237" s="37">
        <v>150</v>
      </c>
      <c r="H237" s="37">
        <v>20</v>
      </c>
      <c r="I237" s="37">
        <f t="shared" si="14"/>
        <v>3000</v>
      </c>
    </row>
    <row r="238" spans="1:9" ht="17" x14ac:dyDescent="0.2">
      <c r="A238" s="30" t="s">
        <v>805</v>
      </c>
      <c r="B238" s="113"/>
      <c r="C238" s="114" t="s">
        <v>817</v>
      </c>
      <c r="D238" s="93" t="s">
        <v>818</v>
      </c>
      <c r="E238" s="37"/>
      <c r="F238" s="37" t="s">
        <v>819</v>
      </c>
      <c r="G238" s="37">
        <v>600</v>
      </c>
      <c r="H238" s="37">
        <v>18</v>
      </c>
      <c r="I238" s="37">
        <f t="shared" si="14"/>
        <v>10800</v>
      </c>
    </row>
    <row r="239" spans="1:9" ht="17" x14ac:dyDescent="0.2">
      <c r="A239" s="30" t="s">
        <v>802</v>
      </c>
      <c r="B239" s="113"/>
      <c r="C239" s="115"/>
      <c r="D239" s="93" t="s">
        <v>820</v>
      </c>
      <c r="E239" s="37"/>
      <c r="F239" s="37" t="s">
        <v>821</v>
      </c>
      <c r="G239" s="37">
        <v>45</v>
      </c>
      <c r="H239" s="37">
        <v>200</v>
      </c>
      <c r="I239" s="37">
        <f t="shared" si="14"/>
        <v>9000</v>
      </c>
    </row>
    <row r="240" spans="1:9" ht="17" x14ac:dyDescent="0.2">
      <c r="A240" s="30" t="s">
        <v>802</v>
      </c>
      <c r="B240" s="113"/>
      <c r="C240" s="37" t="s">
        <v>822</v>
      </c>
      <c r="D240" s="93" t="s">
        <v>823</v>
      </c>
      <c r="E240" s="37"/>
      <c r="F240" s="37" t="s">
        <v>824</v>
      </c>
      <c r="G240" s="37">
        <v>1000</v>
      </c>
      <c r="H240" s="37">
        <v>6</v>
      </c>
      <c r="I240" s="37">
        <f t="shared" si="14"/>
        <v>6000</v>
      </c>
    </row>
    <row r="241" spans="1:9" ht="17" x14ac:dyDescent="0.2">
      <c r="A241" s="30" t="s">
        <v>802</v>
      </c>
      <c r="B241" s="113"/>
      <c r="C241" s="114" t="s">
        <v>825</v>
      </c>
      <c r="D241" s="93" t="s">
        <v>826</v>
      </c>
      <c r="E241" s="37"/>
      <c r="F241" s="37" t="s">
        <v>827</v>
      </c>
      <c r="G241" s="37">
        <v>20</v>
      </c>
      <c r="H241" s="37">
        <v>300</v>
      </c>
      <c r="I241" s="37">
        <f t="shared" si="14"/>
        <v>6000</v>
      </c>
    </row>
    <row r="242" spans="1:9" ht="17" x14ac:dyDescent="0.2">
      <c r="A242" s="30" t="s">
        <v>802</v>
      </c>
      <c r="B242" s="113"/>
      <c r="C242" s="116"/>
      <c r="D242" s="93" t="s">
        <v>828</v>
      </c>
      <c r="E242" s="37"/>
      <c r="F242" s="37" t="s">
        <v>829</v>
      </c>
      <c r="G242" s="37">
        <v>30</v>
      </c>
      <c r="H242" s="37">
        <v>12</v>
      </c>
      <c r="I242" s="37">
        <f t="shared" si="14"/>
        <v>360</v>
      </c>
    </row>
    <row r="243" spans="1:9" ht="17" x14ac:dyDescent="0.2">
      <c r="A243" s="30" t="s">
        <v>802</v>
      </c>
      <c r="B243" s="113"/>
      <c r="C243" s="115"/>
      <c r="D243" s="93" t="s">
        <v>830</v>
      </c>
      <c r="E243" s="37"/>
      <c r="F243" s="37" t="s">
        <v>831</v>
      </c>
      <c r="G243" s="37">
        <v>2000</v>
      </c>
      <c r="H243" s="37">
        <v>2</v>
      </c>
      <c r="I243" s="37">
        <f t="shared" si="14"/>
        <v>4000</v>
      </c>
    </row>
    <row r="244" spans="1:9" ht="17" x14ac:dyDescent="0.2">
      <c r="A244" s="30" t="s">
        <v>802</v>
      </c>
      <c r="B244" s="113"/>
      <c r="C244" s="37" t="s">
        <v>832</v>
      </c>
      <c r="D244" s="97" t="s">
        <v>833</v>
      </c>
      <c r="E244" s="37" t="s">
        <v>15</v>
      </c>
      <c r="F244" s="37" t="s">
        <v>46</v>
      </c>
      <c r="G244" s="37">
        <v>1000</v>
      </c>
      <c r="H244" s="37">
        <v>18</v>
      </c>
      <c r="I244" s="37">
        <f>H244*G244</f>
        <v>18000</v>
      </c>
    </row>
    <row r="245" spans="1:9" ht="17" x14ac:dyDescent="0.2">
      <c r="A245" s="30" t="s">
        <v>802</v>
      </c>
      <c r="B245" s="113"/>
      <c r="C245" s="37" t="s">
        <v>834</v>
      </c>
      <c r="D245" s="93" t="s">
        <v>835</v>
      </c>
      <c r="E245" s="37"/>
      <c r="F245" s="37" t="s">
        <v>587</v>
      </c>
      <c r="G245" s="37">
        <v>500</v>
      </c>
      <c r="H245" s="37">
        <v>6</v>
      </c>
      <c r="I245" s="37">
        <f t="shared" si="13"/>
        <v>3000</v>
      </c>
    </row>
    <row r="246" spans="1:9" ht="17" x14ac:dyDescent="0.2">
      <c r="A246" s="30" t="s">
        <v>802</v>
      </c>
      <c r="B246" s="113"/>
      <c r="C246" s="37" t="s">
        <v>836</v>
      </c>
      <c r="D246" s="93" t="s">
        <v>835</v>
      </c>
      <c r="E246" s="37"/>
      <c r="F246" s="37" t="s">
        <v>587</v>
      </c>
      <c r="G246" s="37">
        <v>300</v>
      </c>
      <c r="H246" s="37">
        <v>6</v>
      </c>
      <c r="I246" s="37">
        <f t="shared" si="13"/>
        <v>1800</v>
      </c>
    </row>
    <row r="247" spans="1:9" ht="17" x14ac:dyDescent="0.2">
      <c r="A247" s="30" t="s">
        <v>802</v>
      </c>
      <c r="B247" s="113"/>
      <c r="C247" s="37" t="s">
        <v>837</v>
      </c>
      <c r="D247" s="93"/>
      <c r="E247" s="37"/>
      <c r="F247" s="37" t="s">
        <v>587</v>
      </c>
      <c r="G247" s="37">
        <v>2000</v>
      </c>
      <c r="H247" s="37">
        <v>1</v>
      </c>
      <c r="I247" s="37">
        <f t="shared" si="13"/>
        <v>2000</v>
      </c>
    </row>
    <row r="248" spans="1:9" ht="17" x14ac:dyDescent="0.2">
      <c r="A248" s="30" t="s">
        <v>802</v>
      </c>
      <c r="B248" s="113"/>
      <c r="C248" s="37" t="s">
        <v>838</v>
      </c>
      <c r="D248" s="93" t="s">
        <v>839</v>
      </c>
      <c r="E248" s="37"/>
      <c r="F248" s="37" t="s">
        <v>660</v>
      </c>
      <c r="G248" s="37">
        <v>5000</v>
      </c>
      <c r="H248" s="37">
        <v>2</v>
      </c>
      <c r="I248" s="37">
        <f t="shared" si="13"/>
        <v>10000</v>
      </c>
    </row>
    <row r="249" spans="1:9" ht="17" x14ac:dyDescent="0.2">
      <c r="A249" s="30" t="s">
        <v>802</v>
      </c>
      <c r="B249" s="113"/>
      <c r="C249" s="37" t="s">
        <v>840</v>
      </c>
      <c r="D249" s="93" t="s">
        <v>841</v>
      </c>
      <c r="E249" s="37"/>
      <c r="F249" s="37" t="s">
        <v>587</v>
      </c>
      <c r="G249" s="37">
        <v>300</v>
      </c>
      <c r="H249" s="37">
        <v>16</v>
      </c>
      <c r="I249" s="37">
        <f t="shared" si="13"/>
        <v>4800</v>
      </c>
    </row>
    <row r="250" spans="1:9" ht="17" x14ac:dyDescent="0.2">
      <c r="A250" s="30" t="s">
        <v>802</v>
      </c>
      <c r="B250" s="113"/>
      <c r="C250" s="114" t="s">
        <v>842</v>
      </c>
      <c r="D250" s="93" t="s">
        <v>843</v>
      </c>
      <c r="E250" s="37"/>
      <c r="F250" s="37" t="s">
        <v>821</v>
      </c>
      <c r="G250" s="37">
        <v>120</v>
      </c>
      <c r="H250" s="37">
        <v>48</v>
      </c>
      <c r="I250" s="37">
        <f t="shared" si="13"/>
        <v>5760</v>
      </c>
    </row>
    <row r="251" spans="1:9" ht="17" x14ac:dyDescent="0.2">
      <c r="A251" s="30" t="s">
        <v>802</v>
      </c>
      <c r="B251" s="113"/>
      <c r="C251" s="115"/>
      <c r="D251" s="93" t="s">
        <v>844</v>
      </c>
      <c r="E251" s="37"/>
      <c r="F251" s="37" t="s">
        <v>821</v>
      </c>
      <c r="G251" s="37">
        <v>30</v>
      </c>
      <c r="H251" s="37">
        <v>48</v>
      </c>
      <c r="I251" s="37">
        <f t="shared" si="13"/>
        <v>1440</v>
      </c>
    </row>
    <row r="252" spans="1:9" ht="17" x14ac:dyDescent="0.2">
      <c r="A252" s="30" t="s">
        <v>802</v>
      </c>
      <c r="B252" s="113"/>
      <c r="C252" s="37" t="s">
        <v>845</v>
      </c>
      <c r="D252" s="93" t="s">
        <v>846</v>
      </c>
      <c r="E252" s="37"/>
      <c r="F252" s="37" t="s">
        <v>824</v>
      </c>
      <c r="G252" s="37">
        <v>3500</v>
      </c>
      <c r="H252" s="37">
        <v>1</v>
      </c>
      <c r="I252" s="37">
        <f t="shared" si="13"/>
        <v>3500</v>
      </c>
    </row>
    <row r="253" spans="1:9" ht="17" x14ac:dyDescent="0.2">
      <c r="A253" s="30" t="s">
        <v>802</v>
      </c>
      <c r="B253" s="113"/>
      <c r="C253" s="37" t="s">
        <v>847</v>
      </c>
      <c r="D253" s="93"/>
      <c r="E253" s="37"/>
      <c r="F253" s="37" t="s">
        <v>848</v>
      </c>
      <c r="G253" s="37">
        <v>4</v>
      </c>
      <c r="H253" s="37">
        <v>450</v>
      </c>
      <c r="I253" s="37">
        <f t="shared" si="13"/>
        <v>1800</v>
      </c>
    </row>
    <row r="254" spans="1:9" ht="17" x14ac:dyDescent="0.2">
      <c r="A254" s="30" t="s">
        <v>802</v>
      </c>
      <c r="B254" s="113"/>
      <c r="C254" s="37" t="s">
        <v>849</v>
      </c>
      <c r="D254" s="93"/>
      <c r="E254" s="37"/>
      <c r="F254" s="37" t="s">
        <v>824</v>
      </c>
      <c r="G254" s="37">
        <v>300</v>
      </c>
      <c r="H254" s="37">
        <v>20</v>
      </c>
      <c r="I254" s="37">
        <f t="shared" si="13"/>
        <v>6000</v>
      </c>
    </row>
    <row r="255" spans="1:9" ht="17" x14ac:dyDescent="0.2">
      <c r="A255" s="30" t="s">
        <v>802</v>
      </c>
      <c r="B255" s="113"/>
      <c r="C255" s="37" t="s">
        <v>850</v>
      </c>
      <c r="D255" s="93"/>
      <c r="E255" s="37"/>
      <c r="F255" s="37" t="s">
        <v>824</v>
      </c>
      <c r="G255" s="37">
        <v>50</v>
      </c>
      <c r="H255" s="37">
        <v>100</v>
      </c>
      <c r="I255" s="37">
        <f t="shared" si="13"/>
        <v>5000</v>
      </c>
    </row>
    <row r="256" spans="1:9" ht="17" x14ac:dyDescent="0.2">
      <c r="A256" s="30" t="s">
        <v>802</v>
      </c>
      <c r="B256" s="113"/>
      <c r="C256" s="37" t="s">
        <v>851</v>
      </c>
      <c r="D256" s="93"/>
      <c r="E256" s="37"/>
      <c r="F256" s="37" t="s">
        <v>824</v>
      </c>
      <c r="G256" s="37">
        <v>20</v>
      </c>
      <c r="H256" s="37">
        <v>400</v>
      </c>
      <c r="I256" s="37">
        <f t="shared" si="13"/>
        <v>8000</v>
      </c>
    </row>
    <row r="257" spans="1:9" ht="17" x14ac:dyDescent="0.2">
      <c r="A257" s="30" t="s">
        <v>802</v>
      </c>
      <c r="B257" s="113"/>
      <c r="C257" s="37" t="s">
        <v>852</v>
      </c>
      <c r="D257" s="93"/>
      <c r="E257" s="37"/>
      <c r="F257" s="37" t="s">
        <v>824</v>
      </c>
      <c r="G257" s="37">
        <v>10</v>
      </c>
      <c r="H257" s="37">
        <v>100</v>
      </c>
      <c r="I257" s="37">
        <f t="shared" si="13"/>
        <v>1000</v>
      </c>
    </row>
    <row r="258" spans="1:9" ht="17" x14ac:dyDescent="0.2">
      <c r="A258" s="30" t="s">
        <v>802</v>
      </c>
      <c r="B258" s="113"/>
      <c r="C258" s="37" t="s">
        <v>853</v>
      </c>
      <c r="D258" s="93" t="s">
        <v>854</v>
      </c>
      <c r="E258" s="37"/>
      <c r="F258" s="37" t="s">
        <v>589</v>
      </c>
      <c r="G258" s="37">
        <v>300</v>
      </c>
      <c r="H258" s="37">
        <v>4</v>
      </c>
      <c r="I258" s="37">
        <f t="shared" si="13"/>
        <v>1200</v>
      </c>
    </row>
    <row r="259" spans="1:9" ht="17" x14ac:dyDescent="0.2">
      <c r="A259" s="30" t="s">
        <v>802</v>
      </c>
      <c r="B259" s="113"/>
      <c r="C259" s="37" t="s">
        <v>855</v>
      </c>
      <c r="D259" s="93"/>
      <c r="E259" s="37"/>
      <c r="F259" s="37" t="s">
        <v>856</v>
      </c>
      <c r="G259" s="37">
        <v>20</v>
      </c>
      <c r="H259" s="37">
        <v>50</v>
      </c>
      <c r="I259" s="37">
        <f t="shared" si="13"/>
        <v>1000</v>
      </c>
    </row>
    <row r="260" spans="1:9" ht="17" x14ac:dyDescent="0.2">
      <c r="A260" s="30" t="s">
        <v>802</v>
      </c>
      <c r="B260" s="113"/>
      <c r="C260" s="37" t="s">
        <v>857</v>
      </c>
      <c r="D260" s="93"/>
      <c r="E260" s="37"/>
      <c r="F260" s="37" t="s">
        <v>827</v>
      </c>
      <c r="G260" s="37">
        <v>100</v>
      </c>
      <c r="H260" s="37">
        <v>4</v>
      </c>
      <c r="I260" s="37">
        <f t="shared" si="13"/>
        <v>400</v>
      </c>
    </row>
    <row r="261" spans="1:9" ht="34" customHeight="1" x14ac:dyDescent="0.2">
      <c r="A261" s="30" t="s">
        <v>802</v>
      </c>
      <c r="B261" s="113"/>
      <c r="C261" s="37" t="s">
        <v>858</v>
      </c>
      <c r="D261" s="93" t="s">
        <v>859</v>
      </c>
      <c r="E261" s="37"/>
      <c r="F261" s="37" t="s">
        <v>827</v>
      </c>
      <c r="G261" s="37">
        <v>308.5</v>
      </c>
      <c r="H261" s="37">
        <v>2</v>
      </c>
      <c r="I261" s="37">
        <f t="shared" si="13"/>
        <v>617</v>
      </c>
    </row>
    <row r="262" spans="1:9" ht="34" customHeight="1" x14ac:dyDescent="0.2">
      <c r="A262" s="30" t="s">
        <v>802</v>
      </c>
      <c r="B262" s="113"/>
      <c r="C262" s="37" t="s">
        <v>860</v>
      </c>
      <c r="D262" s="93"/>
      <c r="E262" s="37"/>
      <c r="F262" s="37" t="s">
        <v>827</v>
      </c>
      <c r="G262" s="37">
        <v>30</v>
      </c>
      <c r="H262" s="37">
        <v>100</v>
      </c>
      <c r="I262" s="37">
        <f t="shared" si="13"/>
        <v>3000</v>
      </c>
    </row>
    <row r="263" spans="1:9" ht="34" customHeight="1" x14ac:dyDescent="0.2">
      <c r="A263" s="30" t="s">
        <v>802</v>
      </c>
      <c r="B263" s="113"/>
      <c r="C263" s="30" t="s">
        <v>861</v>
      </c>
      <c r="D263" s="49"/>
      <c r="E263" s="5" t="s">
        <v>15</v>
      </c>
      <c r="F263" s="37" t="s">
        <v>132</v>
      </c>
      <c r="G263" s="37">
        <v>5000</v>
      </c>
      <c r="H263" s="37">
        <v>1</v>
      </c>
      <c r="I263" s="37">
        <f t="shared" si="13"/>
        <v>5000</v>
      </c>
    </row>
    <row r="264" spans="1:9" ht="17" x14ac:dyDescent="0.2">
      <c r="A264" s="30" t="s">
        <v>802</v>
      </c>
      <c r="B264" s="113"/>
      <c r="C264" s="43" t="s">
        <v>862</v>
      </c>
      <c r="D264" s="49"/>
      <c r="E264" s="5" t="s">
        <v>15</v>
      </c>
      <c r="F264" s="37" t="s">
        <v>132</v>
      </c>
      <c r="G264" s="37">
        <v>3000</v>
      </c>
      <c r="H264" s="37">
        <v>1</v>
      </c>
      <c r="I264" s="37">
        <f t="shared" si="13"/>
        <v>3000</v>
      </c>
    </row>
    <row r="265" spans="1:9" ht="17" x14ac:dyDescent="0.2">
      <c r="A265" s="30" t="s">
        <v>805</v>
      </c>
      <c r="B265" s="113"/>
      <c r="C265" s="30" t="s">
        <v>863</v>
      </c>
      <c r="D265" s="49"/>
      <c r="E265" s="5" t="s">
        <v>15</v>
      </c>
      <c r="F265" s="37" t="s">
        <v>45</v>
      </c>
      <c r="G265" s="37">
        <v>2500</v>
      </c>
      <c r="H265" s="37">
        <v>2</v>
      </c>
      <c r="I265" s="37">
        <f t="shared" si="13"/>
        <v>5000</v>
      </c>
    </row>
    <row r="266" spans="1:9" ht="17" x14ac:dyDescent="0.2">
      <c r="A266" s="37" t="s">
        <v>805</v>
      </c>
      <c r="B266" s="113"/>
      <c r="C266" s="37" t="s">
        <v>864</v>
      </c>
      <c r="D266" s="37" t="s">
        <v>865</v>
      </c>
      <c r="E266" s="37" t="s">
        <v>806</v>
      </c>
      <c r="F266" s="37" t="s">
        <v>807</v>
      </c>
      <c r="G266" s="37">
        <v>1000</v>
      </c>
      <c r="H266" s="37">
        <v>1</v>
      </c>
      <c r="I266" s="37">
        <f t="shared" si="13"/>
        <v>1000</v>
      </c>
    </row>
    <row r="267" spans="1:9" s="92" customFormat="1" ht="17" x14ac:dyDescent="0.2">
      <c r="A267" s="109" t="s">
        <v>621</v>
      </c>
      <c r="B267" s="110"/>
      <c r="C267" s="110"/>
      <c r="D267" s="110"/>
      <c r="E267" s="110"/>
      <c r="F267" s="110"/>
      <c r="G267" s="110"/>
      <c r="H267" s="111"/>
      <c r="I267" s="91">
        <f>SUM(I233:I266)</f>
        <v>148377</v>
      </c>
    </row>
    <row r="268" spans="1:9" ht="17" x14ac:dyDescent="0.25">
      <c r="A268" s="117" t="s">
        <v>656</v>
      </c>
      <c r="B268" s="117"/>
      <c r="C268" s="117"/>
      <c r="D268" s="117"/>
      <c r="E268" s="117"/>
      <c r="F268" s="117"/>
      <c r="G268" s="117"/>
      <c r="H268" s="117"/>
      <c r="I268" s="117"/>
    </row>
    <row r="269" spans="1:9" ht="17" x14ac:dyDescent="0.2">
      <c r="A269" s="30" t="s">
        <v>654</v>
      </c>
      <c r="B269" s="51" t="s">
        <v>17</v>
      </c>
      <c r="C269" s="5" t="s">
        <v>202</v>
      </c>
      <c r="D269" s="38" t="s">
        <v>624</v>
      </c>
      <c r="E269" s="5" t="s">
        <v>27</v>
      </c>
      <c r="F269" s="52" t="s">
        <v>75</v>
      </c>
      <c r="G269" s="37">
        <v>5000</v>
      </c>
      <c r="H269" s="37">
        <v>3</v>
      </c>
      <c r="I269" s="88">
        <f>H269*G269</f>
        <v>15000</v>
      </c>
    </row>
    <row r="270" spans="1:9" ht="17" x14ac:dyDescent="0.2">
      <c r="A270" s="30" t="s">
        <v>654</v>
      </c>
      <c r="B270" s="51" t="s">
        <v>17</v>
      </c>
      <c r="C270" s="5" t="s">
        <v>625</v>
      </c>
      <c r="D270" s="38" t="s">
        <v>626</v>
      </c>
      <c r="E270" s="5" t="s">
        <v>27</v>
      </c>
      <c r="F270" s="52" t="s">
        <v>75</v>
      </c>
      <c r="G270" s="37">
        <v>3000</v>
      </c>
      <c r="H270" s="37">
        <v>9</v>
      </c>
      <c r="I270" s="88">
        <f t="shared" ref="I270:I286" si="15">H270*G270</f>
        <v>27000</v>
      </c>
    </row>
    <row r="271" spans="1:9" ht="17" x14ac:dyDescent="0.2">
      <c r="A271" s="30" t="s">
        <v>654</v>
      </c>
      <c r="B271" s="51" t="s">
        <v>17</v>
      </c>
      <c r="C271" s="5" t="s">
        <v>627</v>
      </c>
      <c r="D271" s="38" t="s">
        <v>624</v>
      </c>
      <c r="E271" s="5" t="s">
        <v>27</v>
      </c>
      <c r="F271" s="52" t="s">
        <v>75</v>
      </c>
      <c r="G271" s="37">
        <v>5000</v>
      </c>
      <c r="H271" s="37">
        <v>3</v>
      </c>
      <c r="I271" s="88">
        <f t="shared" si="15"/>
        <v>15000</v>
      </c>
    </row>
    <row r="272" spans="1:9" ht="17" x14ac:dyDescent="0.2">
      <c r="A272" s="30" t="s">
        <v>654</v>
      </c>
      <c r="B272" s="51" t="s">
        <v>17</v>
      </c>
      <c r="C272" s="5" t="s">
        <v>628</v>
      </c>
      <c r="D272" s="38" t="s">
        <v>626</v>
      </c>
      <c r="E272" s="5" t="s">
        <v>27</v>
      </c>
      <c r="F272" s="52" t="s">
        <v>75</v>
      </c>
      <c r="G272" s="37">
        <v>3000</v>
      </c>
      <c r="H272" s="37">
        <v>9</v>
      </c>
      <c r="I272" s="88">
        <f t="shared" si="15"/>
        <v>27000</v>
      </c>
    </row>
    <row r="273" spans="1:9" ht="17" x14ac:dyDescent="0.2">
      <c r="A273" s="30" t="s">
        <v>654</v>
      </c>
      <c r="B273" s="53" t="s">
        <v>17</v>
      </c>
      <c r="C273" s="5" t="s">
        <v>629</v>
      </c>
      <c r="D273" s="38" t="s">
        <v>630</v>
      </c>
      <c r="E273" s="5" t="s">
        <v>19</v>
      </c>
      <c r="F273" s="52" t="s">
        <v>75</v>
      </c>
      <c r="G273" s="37">
        <v>8000</v>
      </c>
      <c r="H273" s="37">
        <v>1.5</v>
      </c>
      <c r="I273" s="88">
        <f t="shared" si="15"/>
        <v>12000</v>
      </c>
    </row>
    <row r="274" spans="1:9" ht="17" x14ac:dyDescent="0.2">
      <c r="A274" s="30" t="s">
        <v>654</v>
      </c>
      <c r="B274" s="51" t="s">
        <v>17</v>
      </c>
      <c r="C274" s="5" t="s">
        <v>631</v>
      </c>
      <c r="D274" s="38" t="s">
        <v>632</v>
      </c>
      <c r="E274" s="5" t="s">
        <v>19</v>
      </c>
      <c r="F274" s="52" t="s">
        <v>633</v>
      </c>
      <c r="G274" s="37">
        <v>1500</v>
      </c>
      <c r="H274" s="37">
        <v>4</v>
      </c>
      <c r="I274" s="88">
        <f t="shared" si="15"/>
        <v>6000</v>
      </c>
    </row>
    <row r="275" spans="1:9" ht="17" x14ac:dyDescent="0.2">
      <c r="A275" s="30" t="s">
        <v>654</v>
      </c>
      <c r="B275" s="51" t="s">
        <v>17</v>
      </c>
      <c r="C275" s="5" t="s">
        <v>634</v>
      </c>
      <c r="D275" s="54" t="s">
        <v>635</v>
      </c>
      <c r="E275" s="5" t="s">
        <v>19</v>
      </c>
      <c r="F275" s="52" t="s">
        <v>610</v>
      </c>
      <c r="G275" s="37">
        <v>3000</v>
      </c>
      <c r="H275" s="37">
        <v>2</v>
      </c>
      <c r="I275" s="88">
        <f t="shared" si="15"/>
        <v>6000</v>
      </c>
    </row>
    <row r="276" spans="1:9" ht="34" x14ac:dyDescent="0.2">
      <c r="A276" s="30" t="s">
        <v>654</v>
      </c>
      <c r="B276" s="51" t="s">
        <v>17</v>
      </c>
      <c r="C276" s="5" t="s">
        <v>636</v>
      </c>
      <c r="D276" s="54" t="s">
        <v>637</v>
      </c>
      <c r="E276" s="5" t="s">
        <v>19</v>
      </c>
      <c r="F276" s="52" t="s">
        <v>633</v>
      </c>
      <c r="G276" s="37">
        <v>500</v>
      </c>
      <c r="H276" s="37">
        <v>3</v>
      </c>
      <c r="I276" s="88">
        <f t="shared" si="15"/>
        <v>1500</v>
      </c>
    </row>
    <row r="277" spans="1:9" ht="17" x14ac:dyDescent="0.2">
      <c r="A277" s="30" t="s">
        <v>654</v>
      </c>
      <c r="B277" s="51" t="s">
        <v>17</v>
      </c>
      <c r="C277" s="5" t="s">
        <v>638</v>
      </c>
      <c r="D277" s="54" t="s">
        <v>639</v>
      </c>
      <c r="E277" s="5" t="s">
        <v>19</v>
      </c>
      <c r="F277" s="52" t="s">
        <v>633</v>
      </c>
      <c r="G277" s="37">
        <v>200</v>
      </c>
      <c r="H277" s="37">
        <v>21</v>
      </c>
      <c r="I277" s="88">
        <f t="shared" si="15"/>
        <v>4200</v>
      </c>
    </row>
    <row r="278" spans="1:9" ht="17" x14ac:dyDescent="0.2">
      <c r="A278" s="30" t="s">
        <v>654</v>
      </c>
      <c r="B278" s="51" t="s">
        <v>17</v>
      </c>
      <c r="C278" s="5" t="s">
        <v>203</v>
      </c>
      <c r="D278" s="38" t="s">
        <v>640</v>
      </c>
      <c r="E278" s="5" t="s">
        <v>27</v>
      </c>
      <c r="F278" s="52" t="s">
        <v>75</v>
      </c>
      <c r="G278" s="37">
        <v>5000</v>
      </c>
      <c r="H278" s="37">
        <v>6</v>
      </c>
      <c r="I278" s="88">
        <f t="shared" si="15"/>
        <v>30000</v>
      </c>
    </row>
    <row r="279" spans="1:9" ht="17" x14ac:dyDescent="0.2">
      <c r="A279" s="30" t="s">
        <v>654</v>
      </c>
      <c r="B279" s="51" t="s">
        <v>17</v>
      </c>
      <c r="C279" s="5" t="s">
        <v>641</v>
      </c>
      <c r="D279" s="38" t="s">
        <v>642</v>
      </c>
      <c r="E279" s="5" t="s">
        <v>27</v>
      </c>
      <c r="F279" s="52" t="s">
        <v>75</v>
      </c>
      <c r="G279" s="37">
        <v>3000</v>
      </c>
      <c r="H279" s="37">
        <v>9</v>
      </c>
      <c r="I279" s="88">
        <f t="shared" si="15"/>
        <v>27000</v>
      </c>
    </row>
    <row r="280" spans="1:9" ht="17" x14ac:dyDescent="0.2">
      <c r="A280" s="30" t="s">
        <v>654</v>
      </c>
      <c r="B280" s="51" t="s">
        <v>17</v>
      </c>
      <c r="C280" s="5" t="s">
        <v>643</v>
      </c>
      <c r="D280" s="38" t="s">
        <v>642</v>
      </c>
      <c r="E280" s="5" t="s">
        <v>27</v>
      </c>
      <c r="F280" s="52" t="s">
        <v>75</v>
      </c>
      <c r="G280" s="37">
        <v>3000</v>
      </c>
      <c r="H280" s="37">
        <v>9</v>
      </c>
      <c r="I280" s="88">
        <f>H280*G280</f>
        <v>27000</v>
      </c>
    </row>
    <row r="281" spans="1:9" ht="17" x14ac:dyDescent="0.2">
      <c r="A281" s="30" t="s">
        <v>654</v>
      </c>
      <c r="B281" s="51" t="s">
        <v>17</v>
      </c>
      <c r="C281" s="5" t="s">
        <v>644</v>
      </c>
      <c r="D281" s="38" t="s">
        <v>645</v>
      </c>
      <c r="E281" s="5" t="s">
        <v>15</v>
      </c>
      <c r="F281" s="52" t="s">
        <v>75</v>
      </c>
      <c r="G281" s="37">
        <v>3000</v>
      </c>
      <c r="H281" s="37">
        <v>6</v>
      </c>
      <c r="I281" s="88">
        <f t="shared" si="15"/>
        <v>18000</v>
      </c>
    </row>
    <row r="282" spans="1:9" ht="17" x14ac:dyDescent="0.2">
      <c r="A282" s="30" t="s">
        <v>654</v>
      </c>
      <c r="B282" s="51" t="s">
        <v>17</v>
      </c>
      <c r="C282" s="5" t="s">
        <v>646</v>
      </c>
      <c r="D282" s="38" t="s">
        <v>645</v>
      </c>
      <c r="E282" s="5" t="s">
        <v>15</v>
      </c>
      <c r="F282" s="52" t="s">
        <v>75</v>
      </c>
      <c r="G282" s="37">
        <v>3000</v>
      </c>
      <c r="H282" s="37">
        <v>6</v>
      </c>
      <c r="I282" s="88">
        <f t="shared" si="15"/>
        <v>18000</v>
      </c>
    </row>
    <row r="283" spans="1:9" ht="17" x14ac:dyDescent="0.2">
      <c r="A283" s="30" t="s">
        <v>654</v>
      </c>
      <c r="B283" s="51" t="s">
        <v>17</v>
      </c>
      <c r="C283" s="5" t="s">
        <v>647</v>
      </c>
      <c r="D283" s="54" t="s">
        <v>648</v>
      </c>
      <c r="E283" s="5" t="s">
        <v>19</v>
      </c>
      <c r="F283" s="52" t="s">
        <v>633</v>
      </c>
      <c r="G283" s="37">
        <v>200</v>
      </c>
      <c r="H283" s="37">
        <v>6</v>
      </c>
      <c r="I283" s="88">
        <f t="shared" si="15"/>
        <v>1200</v>
      </c>
    </row>
    <row r="284" spans="1:9" ht="17" x14ac:dyDescent="0.2">
      <c r="A284" s="30" t="s">
        <v>654</v>
      </c>
      <c r="B284" s="51" t="s">
        <v>17</v>
      </c>
      <c r="C284" s="5" t="s">
        <v>649</v>
      </c>
      <c r="D284" s="54" t="s">
        <v>650</v>
      </c>
      <c r="E284" s="5" t="s">
        <v>19</v>
      </c>
      <c r="F284" s="52" t="s">
        <v>633</v>
      </c>
      <c r="G284" s="37">
        <v>200</v>
      </c>
      <c r="H284" s="37">
        <v>12</v>
      </c>
      <c r="I284" s="88">
        <f t="shared" si="15"/>
        <v>2400</v>
      </c>
    </row>
    <row r="285" spans="1:9" ht="34" x14ac:dyDescent="0.2">
      <c r="A285" s="30" t="s">
        <v>654</v>
      </c>
      <c r="B285" s="51" t="s">
        <v>17</v>
      </c>
      <c r="C285" s="5" t="s">
        <v>651</v>
      </c>
      <c r="D285" s="38" t="s">
        <v>652</v>
      </c>
      <c r="E285" s="5" t="s">
        <v>19</v>
      </c>
      <c r="F285" s="52" t="s">
        <v>76</v>
      </c>
      <c r="G285" s="37">
        <v>1000</v>
      </c>
      <c r="H285" s="37">
        <v>4</v>
      </c>
      <c r="I285" s="88">
        <f t="shared" si="15"/>
        <v>4000</v>
      </c>
    </row>
    <row r="286" spans="1:9" ht="34" x14ac:dyDescent="0.2">
      <c r="A286" s="30" t="s">
        <v>654</v>
      </c>
      <c r="B286" s="51" t="s">
        <v>17</v>
      </c>
      <c r="C286" s="5" t="s">
        <v>653</v>
      </c>
      <c r="D286" s="38"/>
      <c r="E286" s="5" t="s">
        <v>19</v>
      </c>
      <c r="F286" s="52" t="s">
        <v>76</v>
      </c>
      <c r="G286" s="37">
        <v>1500</v>
      </c>
      <c r="H286" s="37">
        <v>3</v>
      </c>
      <c r="I286" s="88">
        <f t="shared" si="15"/>
        <v>4500</v>
      </c>
    </row>
    <row r="287" spans="1:9" s="92" customFormat="1" ht="17" x14ac:dyDescent="0.2">
      <c r="A287" s="109" t="s">
        <v>789</v>
      </c>
      <c r="B287" s="110"/>
      <c r="C287" s="110"/>
      <c r="D287" s="110"/>
      <c r="E287" s="110"/>
      <c r="F287" s="110"/>
      <c r="G287" s="110"/>
      <c r="H287" s="111"/>
      <c r="I287" s="91">
        <f>SUM(I269:I286)</f>
        <v>245800</v>
      </c>
    </row>
    <row r="288" spans="1:9" ht="17" x14ac:dyDescent="0.25">
      <c r="A288" s="117" t="s">
        <v>657</v>
      </c>
      <c r="B288" s="117"/>
      <c r="C288" s="117"/>
      <c r="D288" s="117"/>
      <c r="E288" s="117"/>
      <c r="F288" s="117"/>
      <c r="G288" s="117"/>
      <c r="H288" s="117"/>
      <c r="I288" s="117"/>
    </row>
    <row r="289" spans="1:9" ht="17" x14ac:dyDescent="0.25">
      <c r="A289" s="27" t="s">
        <v>204</v>
      </c>
      <c r="B289" s="8" t="s">
        <v>658</v>
      </c>
      <c r="C289" s="9" t="s">
        <v>133</v>
      </c>
      <c r="D289" s="10" t="s">
        <v>134</v>
      </c>
      <c r="E289" s="5" t="s">
        <v>19</v>
      </c>
      <c r="F289" s="11" t="s">
        <v>77</v>
      </c>
      <c r="G289" s="82">
        <v>6000</v>
      </c>
      <c r="H289" s="82">
        <v>1</v>
      </c>
      <c r="I289" s="86">
        <f>H289*G289</f>
        <v>6000</v>
      </c>
    </row>
    <row r="290" spans="1:9" ht="17" x14ac:dyDescent="0.25">
      <c r="A290" s="27" t="s">
        <v>204</v>
      </c>
      <c r="B290" s="8" t="s">
        <v>658</v>
      </c>
      <c r="C290" s="9" t="s">
        <v>205</v>
      </c>
      <c r="D290" s="10" t="s">
        <v>659</v>
      </c>
      <c r="E290" s="5" t="s">
        <v>19</v>
      </c>
      <c r="F290" s="11" t="s">
        <v>660</v>
      </c>
      <c r="G290" s="82">
        <v>15000</v>
      </c>
      <c r="H290" s="82">
        <v>1</v>
      </c>
      <c r="I290" s="86">
        <f>H290*G290</f>
        <v>15000</v>
      </c>
    </row>
    <row r="291" spans="1:9" ht="17" x14ac:dyDescent="0.25">
      <c r="A291" s="27" t="s">
        <v>204</v>
      </c>
      <c r="B291" s="8" t="s">
        <v>658</v>
      </c>
      <c r="C291" s="9" t="s">
        <v>206</v>
      </c>
      <c r="D291" s="10" t="s">
        <v>661</v>
      </c>
      <c r="E291" s="5" t="s">
        <v>19</v>
      </c>
      <c r="F291" s="11" t="s">
        <v>662</v>
      </c>
      <c r="G291" s="82">
        <v>10000</v>
      </c>
      <c r="H291" s="82">
        <v>1</v>
      </c>
      <c r="I291" s="86">
        <f t="shared" ref="I291:I310" si="16">H291*G291</f>
        <v>10000</v>
      </c>
    </row>
    <row r="292" spans="1:9" ht="17" x14ac:dyDescent="0.25">
      <c r="A292" s="27" t="s">
        <v>204</v>
      </c>
      <c r="B292" s="8" t="s">
        <v>663</v>
      </c>
      <c r="C292" s="9" t="s">
        <v>664</v>
      </c>
      <c r="D292" s="10" t="s">
        <v>665</v>
      </c>
      <c r="E292" s="5" t="s">
        <v>19</v>
      </c>
      <c r="F292" s="11" t="s">
        <v>662</v>
      </c>
      <c r="G292" s="82">
        <v>5000</v>
      </c>
      <c r="H292" s="82">
        <v>1</v>
      </c>
      <c r="I292" s="86">
        <f t="shared" si="16"/>
        <v>5000</v>
      </c>
    </row>
    <row r="293" spans="1:9" ht="17" x14ac:dyDescent="0.25">
      <c r="A293" s="27" t="s">
        <v>204</v>
      </c>
      <c r="B293" s="8" t="s">
        <v>663</v>
      </c>
      <c r="C293" s="9" t="s">
        <v>666</v>
      </c>
      <c r="D293" s="10" t="s">
        <v>665</v>
      </c>
      <c r="E293" s="5" t="s">
        <v>19</v>
      </c>
      <c r="F293" s="11" t="s">
        <v>662</v>
      </c>
      <c r="G293" s="82">
        <v>8000</v>
      </c>
      <c r="H293" s="82">
        <v>1</v>
      </c>
      <c r="I293" s="86">
        <f t="shared" si="16"/>
        <v>8000</v>
      </c>
    </row>
    <row r="294" spans="1:9" ht="17" x14ac:dyDescent="0.25">
      <c r="A294" s="27" t="s">
        <v>204</v>
      </c>
      <c r="B294" s="8" t="s">
        <v>663</v>
      </c>
      <c r="C294" s="9" t="s">
        <v>667</v>
      </c>
      <c r="D294" s="10" t="s">
        <v>665</v>
      </c>
      <c r="E294" s="5" t="s">
        <v>19</v>
      </c>
      <c r="F294" s="11" t="s">
        <v>662</v>
      </c>
      <c r="G294" s="82">
        <v>2000</v>
      </c>
      <c r="H294" s="82">
        <v>1</v>
      </c>
      <c r="I294" s="86">
        <f t="shared" si="16"/>
        <v>2000</v>
      </c>
    </row>
    <row r="295" spans="1:9" ht="17" x14ac:dyDescent="0.25">
      <c r="A295" s="27" t="s">
        <v>204</v>
      </c>
      <c r="B295" s="8" t="s">
        <v>663</v>
      </c>
      <c r="C295" s="9" t="s">
        <v>668</v>
      </c>
      <c r="D295" s="10" t="s">
        <v>207</v>
      </c>
      <c r="E295" s="5" t="s">
        <v>19</v>
      </c>
      <c r="F295" s="11" t="s">
        <v>662</v>
      </c>
      <c r="G295" s="82">
        <v>6000</v>
      </c>
      <c r="H295" s="82">
        <v>1</v>
      </c>
      <c r="I295" s="86">
        <f t="shared" si="16"/>
        <v>6000</v>
      </c>
    </row>
    <row r="296" spans="1:9" ht="17" x14ac:dyDescent="0.25">
      <c r="A296" s="27" t="s">
        <v>204</v>
      </c>
      <c r="B296" s="8" t="s">
        <v>663</v>
      </c>
      <c r="C296" s="9" t="s">
        <v>669</v>
      </c>
      <c r="D296" s="10" t="s">
        <v>207</v>
      </c>
      <c r="E296" s="5" t="s">
        <v>19</v>
      </c>
      <c r="F296" s="11" t="s">
        <v>662</v>
      </c>
      <c r="G296" s="82">
        <v>6000</v>
      </c>
      <c r="H296" s="82">
        <v>1</v>
      </c>
      <c r="I296" s="86">
        <f t="shared" si="16"/>
        <v>6000</v>
      </c>
    </row>
    <row r="297" spans="1:9" ht="17" x14ac:dyDescent="0.25">
      <c r="A297" s="27" t="s">
        <v>204</v>
      </c>
      <c r="B297" s="8" t="s">
        <v>663</v>
      </c>
      <c r="C297" s="9" t="s">
        <v>670</v>
      </c>
      <c r="D297" s="10" t="s">
        <v>665</v>
      </c>
      <c r="E297" s="5" t="s">
        <v>19</v>
      </c>
      <c r="F297" s="11" t="s">
        <v>662</v>
      </c>
      <c r="G297" s="82">
        <v>2000</v>
      </c>
      <c r="H297" s="82">
        <v>1</v>
      </c>
      <c r="I297" s="86">
        <f t="shared" si="16"/>
        <v>2000</v>
      </c>
    </row>
    <row r="298" spans="1:9" ht="17" x14ac:dyDescent="0.25">
      <c r="A298" s="27" t="s">
        <v>204</v>
      </c>
      <c r="B298" s="8" t="s">
        <v>663</v>
      </c>
      <c r="C298" s="9" t="s">
        <v>671</v>
      </c>
      <c r="D298" s="10" t="s">
        <v>665</v>
      </c>
      <c r="E298" s="5" t="s">
        <v>19</v>
      </c>
      <c r="F298" s="11" t="s">
        <v>662</v>
      </c>
      <c r="G298" s="82">
        <v>2500</v>
      </c>
      <c r="H298" s="82">
        <v>1</v>
      </c>
      <c r="I298" s="86">
        <f t="shared" si="16"/>
        <v>2500</v>
      </c>
    </row>
    <row r="299" spans="1:9" ht="17" x14ac:dyDescent="0.25">
      <c r="A299" s="27" t="s">
        <v>204</v>
      </c>
      <c r="B299" s="8" t="s">
        <v>663</v>
      </c>
      <c r="C299" s="9" t="s">
        <v>672</v>
      </c>
      <c r="D299" s="10" t="s">
        <v>208</v>
      </c>
      <c r="E299" s="5" t="s">
        <v>19</v>
      </c>
      <c r="F299" s="11" t="s">
        <v>662</v>
      </c>
      <c r="G299" s="82">
        <v>3500</v>
      </c>
      <c r="H299" s="82">
        <v>1</v>
      </c>
      <c r="I299" s="86">
        <f t="shared" si="16"/>
        <v>3500</v>
      </c>
    </row>
    <row r="300" spans="1:9" ht="17" x14ac:dyDescent="0.25">
      <c r="A300" s="27" t="s">
        <v>204</v>
      </c>
      <c r="B300" s="8" t="s">
        <v>663</v>
      </c>
      <c r="C300" s="9" t="s">
        <v>673</v>
      </c>
      <c r="D300" s="10" t="s">
        <v>209</v>
      </c>
      <c r="E300" s="5" t="s">
        <v>19</v>
      </c>
      <c r="F300" s="11" t="s">
        <v>662</v>
      </c>
      <c r="G300" s="82">
        <v>15000</v>
      </c>
      <c r="H300" s="82">
        <v>1</v>
      </c>
      <c r="I300" s="86">
        <f t="shared" si="16"/>
        <v>15000</v>
      </c>
    </row>
    <row r="301" spans="1:9" ht="17" x14ac:dyDescent="0.25">
      <c r="A301" s="27" t="s">
        <v>204</v>
      </c>
      <c r="B301" s="8" t="s">
        <v>663</v>
      </c>
      <c r="C301" s="9" t="s">
        <v>210</v>
      </c>
      <c r="D301" s="10" t="s">
        <v>211</v>
      </c>
      <c r="E301" s="5" t="s">
        <v>19</v>
      </c>
      <c r="F301" s="11" t="s">
        <v>212</v>
      </c>
      <c r="G301" s="82">
        <v>600</v>
      </c>
      <c r="H301" s="82">
        <v>8</v>
      </c>
      <c r="I301" s="86">
        <f t="shared" si="16"/>
        <v>4800</v>
      </c>
    </row>
    <row r="302" spans="1:9" ht="17" x14ac:dyDescent="0.25">
      <c r="A302" s="27" t="s">
        <v>204</v>
      </c>
      <c r="B302" s="8" t="s">
        <v>663</v>
      </c>
      <c r="C302" s="9" t="s">
        <v>213</v>
      </c>
      <c r="D302" s="10" t="s">
        <v>214</v>
      </c>
      <c r="E302" s="5" t="s">
        <v>19</v>
      </c>
      <c r="F302" s="11" t="s">
        <v>215</v>
      </c>
      <c r="G302" s="82">
        <v>8000</v>
      </c>
      <c r="H302" s="82">
        <v>1</v>
      </c>
      <c r="I302" s="86">
        <f t="shared" si="16"/>
        <v>8000</v>
      </c>
    </row>
    <row r="303" spans="1:9" ht="17" x14ac:dyDescent="0.25">
      <c r="A303" s="27" t="s">
        <v>204</v>
      </c>
      <c r="B303" s="8" t="s">
        <v>663</v>
      </c>
      <c r="C303" s="9" t="s">
        <v>674</v>
      </c>
      <c r="D303" s="10" t="s">
        <v>216</v>
      </c>
      <c r="E303" s="5" t="s">
        <v>19</v>
      </c>
      <c r="F303" s="11" t="s">
        <v>675</v>
      </c>
      <c r="G303" s="82">
        <v>2500</v>
      </c>
      <c r="H303" s="82">
        <v>2</v>
      </c>
      <c r="I303" s="86">
        <f t="shared" si="16"/>
        <v>5000</v>
      </c>
    </row>
    <row r="304" spans="1:9" ht="34" x14ac:dyDescent="0.25">
      <c r="A304" s="27" t="s">
        <v>204</v>
      </c>
      <c r="B304" s="8" t="s">
        <v>663</v>
      </c>
      <c r="C304" s="9" t="s">
        <v>217</v>
      </c>
      <c r="D304" s="55"/>
      <c r="E304" s="5" t="s">
        <v>19</v>
      </c>
      <c r="F304" s="11" t="s">
        <v>78</v>
      </c>
      <c r="G304" s="82">
        <v>300</v>
      </c>
      <c r="H304" s="82">
        <v>60</v>
      </c>
      <c r="I304" s="86">
        <f t="shared" si="16"/>
        <v>18000</v>
      </c>
    </row>
    <row r="305" spans="1:9" ht="17" x14ac:dyDescent="0.25">
      <c r="A305" s="27" t="s">
        <v>204</v>
      </c>
      <c r="B305" s="8" t="s">
        <v>663</v>
      </c>
      <c r="C305" s="9" t="s">
        <v>676</v>
      </c>
      <c r="D305" s="55"/>
      <c r="E305" s="5" t="s">
        <v>19</v>
      </c>
      <c r="F305" s="11" t="s">
        <v>78</v>
      </c>
      <c r="G305" s="82">
        <v>400</v>
      </c>
      <c r="H305" s="82">
        <v>60</v>
      </c>
      <c r="I305" s="86">
        <f t="shared" si="16"/>
        <v>24000</v>
      </c>
    </row>
    <row r="306" spans="1:9" ht="34" x14ac:dyDescent="0.25">
      <c r="A306" s="27" t="s">
        <v>204</v>
      </c>
      <c r="B306" s="8" t="s">
        <v>663</v>
      </c>
      <c r="C306" s="9" t="s">
        <v>218</v>
      </c>
      <c r="D306" s="55"/>
      <c r="E306" s="5" t="s">
        <v>19</v>
      </c>
      <c r="F306" s="11" t="s">
        <v>78</v>
      </c>
      <c r="G306" s="82">
        <v>500</v>
      </c>
      <c r="H306" s="82">
        <v>60</v>
      </c>
      <c r="I306" s="86">
        <f t="shared" si="16"/>
        <v>30000</v>
      </c>
    </row>
    <row r="307" spans="1:9" ht="17" x14ac:dyDescent="0.25">
      <c r="A307" s="27" t="s">
        <v>204</v>
      </c>
      <c r="B307" s="8" t="s">
        <v>663</v>
      </c>
      <c r="C307" s="9" t="s">
        <v>677</v>
      </c>
      <c r="D307" s="55"/>
      <c r="E307" s="5" t="s">
        <v>19</v>
      </c>
      <c r="F307" s="11" t="s">
        <v>78</v>
      </c>
      <c r="G307" s="82">
        <v>800</v>
      </c>
      <c r="H307" s="82">
        <v>60</v>
      </c>
      <c r="I307" s="86">
        <f t="shared" si="16"/>
        <v>48000</v>
      </c>
    </row>
    <row r="308" spans="1:9" ht="17" x14ac:dyDescent="0.25">
      <c r="A308" s="27" t="s">
        <v>204</v>
      </c>
      <c r="B308" s="8" t="s">
        <v>663</v>
      </c>
      <c r="C308" s="9" t="s">
        <v>219</v>
      </c>
      <c r="D308" s="55"/>
      <c r="E308" s="5" t="s">
        <v>19</v>
      </c>
      <c r="F308" s="11" t="s">
        <v>78</v>
      </c>
      <c r="G308" s="82">
        <v>5000</v>
      </c>
      <c r="H308" s="82">
        <v>1</v>
      </c>
      <c r="I308" s="86">
        <f t="shared" si="16"/>
        <v>5000</v>
      </c>
    </row>
    <row r="309" spans="1:9" ht="17" x14ac:dyDescent="0.25">
      <c r="A309" s="27" t="s">
        <v>204</v>
      </c>
      <c r="B309" s="8" t="s">
        <v>663</v>
      </c>
      <c r="C309" s="9" t="s">
        <v>678</v>
      </c>
      <c r="D309" s="55"/>
      <c r="E309" s="5" t="s">
        <v>19</v>
      </c>
      <c r="F309" s="11" t="s">
        <v>78</v>
      </c>
      <c r="G309" s="82">
        <v>500</v>
      </c>
      <c r="H309" s="82">
        <v>50</v>
      </c>
      <c r="I309" s="86">
        <f t="shared" si="16"/>
        <v>25000</v>
      </c>
    </row>
    <row r="310" spans="1:9" ht="17" x14ac:dyDescent="0.25">
      <c r="A310" s="27" t="s">
        <v>204</v>
      </c>
      <c r="B310" s="8" t="s">
        <v>663</v>
      </c>
      <c r="C310" s="9" t="s">
        <v>679</v>
      </c>
      <c r="D310" s="55"/>
      <c r="E310" s="5" t="s">
        <v>19</v>
      </c>
      <c r="F310" s="11" t="s">
        <v>78</v>
      </c>
      <c r="G310" s="82">
        <v>800</v>
      </c>
      <c r="H310" s="82">
        <v>12</v>
      </c>
      <c r="I310" s="86">
        <f t="shared" si="16"/>
        <v>9600</v>
      </c>
    </row>
    <row r="311" spans="1:9" ht="17" x14ac:dyDescent="0.25">
      <c r="A311" s="27" t="s">
        <v>204</v>
      </c>
      <c r="B311" s="8" t="s">
        <v>220</v>
      </c>
      <c r="C311" s="9" t="s">
        <v>680</v>
      </c>
      <c r="D311" s="10" t="s">
        <v>681</v>
      </c>
      <c r="E311" s="5" t="s">
        <v>19</v>
      </c>
      <c r="F311" s="11" t="s">
        <v>662</v>
      </c>
      <c r="G311" s="82">
        <v>1800</v>
      </c>
      <c r="H311" s="82">
        <v>1</v>
      </c>
      <c r="I311" s="86">
        <f>G311*H311</f>
        <v>1800</v>
      </c>
    </row>
    <row r="312" spans="1:9" ht="17" x14ac:dyDescent="0.25">
      <c r="A312" s="27" t="s">
        <v>204</v>
      </c>
      <c r="B312" s="8" t="s">
        <v>220</v>
      </c>
      <c r="C312" s="9" t="s">
        <v>682</v>
      </c>
      <c r="D312" s="10"/>
      <c r="E312" s="5" t="s">
        <v>19</v>
      </c>
      <c r="F312" s="11" t="s">
        <v>662</v>
      </c>
      <c r="G312" s="82">
        <v>3000</v>
      </c>
      <c r="H312" s="82">
        <v>1</v>
      </c>
      <c r="I312" s="86">
        <f t="shared" ref="I312:I324" si="17">G312*H312</f>
        <v>3000</v>
      </c>
    </row>
    <row r="313" spans="1:9" ht="17" x14ac:dyDescent="0.25">
      <c r="A313" s="27" t="s">
        <v>204</v>
      </c>
      <c r="B313" s="8" t="s">
        <v>220</v>
      </c>
      <c r="C313" s="9" t="s">
        <v>683</v>
      </c>
      <c r="D313" s="10" t="s">
        <v>221</v>
      </c>
      <c r="E313" s="5" t="s">
        <v>19</v>
      </c>
      <c r="F313" s="11" t="s">
        <v>662</v>
      </c>
      <c r="G313" s="82">
        <v>3500</v>
      </c>
      <c r="H313" s="82">
        <v>1</v>
      </c>
      <c r="I313" s="86">
        <f t="shared" si="17"/>
        <v>3500</v>
      </c>
    </row>
    <row r="314" spans="1:9" ht="17" x14ac:dyDescent="0.25">
      <c r="A314" s="27" t="s">
        <v>204</v>
      </c>
      <c r="B314" s="8" t="s">
        <v>220</v>
      </c>
      <c r="C314" s="9" t="s">
        <v>684</v>
      </c>
      <c r="D314" s="10" t="s">
        <v>222</v>
      </c>
      <c r="E314" s="5" t="s">
        <v>19</v>
      </c>
      <c r="F314" s="11" t="s">
        <v>662</v>
      </c>
      <c r="G314" s="82">
        <v>2500</v>
      </c>
      <c r="H314" s="82">
        <v>1</v>
      </c>
      <c r="I314" s="86">
        <f t="shared" si="17"/>
        <v>2500</v>
      </c>
    </row>
    <row r="315" spans="1:9" ht="17" x14ac:dyDescent="0.25">
      <c r="A315" s="27" t="s">
        <v>204</v>
      </c>
      <c r="B315" s="8" t="s">
        <v>220</v>
      </c>
      <c r="C315" s="9" t="s">
        <v>685</v>
      </c>
      <c r="D315" s="10" t="s">
        <v>223</v>
      </c>
      <c r="E315" s="5" t="s">
        <v>19</v>
      </c>
      <c r="F315" s="11" t="s">
        <v>662</v>
      </c>
      <c r="G315" s="82">
        <v>2000</v>
      </c>
      <c r="H315" s="82">
        <v>1</v>
      </c>
      <c r="I315" s="86">
        <f t="shared" si="17"/>
        <v>2000</v>
      </c>
    </row>
    <row r="316" spans="1:9" ht="17" x14ac:dyDescent="0.25">
      <c r="A316" s="27" t="s">
        <v>204</v>
      </c>
      <c r="B316" s="8" t="s">
        <v>220</v>
      </c>
      <c r="C316" s="9" t="s">
        <v>686</v>
      </c>
      <c r="D316" s="10" t="s">
        <v>687</v>
      </c>
      <c r="E316" s="5" t="s">
        <v>19</v>
      </c>
      <c r="F316" s="11" t="s">
        <v>662</v>
      </c>
      <c r="G316" s="82">
        <v>8000</v>
      </c>
      <c r="H316" s="82">
        <v>1</v>
      </c>
      <c r="I316" s="86">
        <f t="shared" si="17"/>
        <v>8000</v>
      </c>
    </row>
    <row r="317" spans="1:9" ht="17" x14ac:dyDescent="0.25">
      <c r="A317" s="27" t="s">
        <v>204</v>
      </c>
      <c r="B317" s="8" t="s">
        <v>220</v>
      </c>
      <c r="C317" s="9" t="s">
        <v>688</v>
      </c>
      <c r="D317" s="10" t="s">
        <v>689</v>
      </c>
      <c r="E317" s="5" t="s">
        <v>19</v>
      </c>
      <c r="F317" s="11" t="s">
        <v>690</v>
      </c>
      <c r="G317" s="82">
        <v>5000</v>
      </c>
      <c r="H317" s="82">
        <v>1</v>
      </c>
      <c r="I317" s="86">
        <f t="shared" si="17"/>
        <v>5000</v>
      </c>
    </row>
    <row r="318" spans="1:9" ht="17" x14ac:dyDescent="0.25">
      <c r="A318" s="27" t="s">
        <v>204</v>
      </c>
      <c r="B318" s="8" t="s">
        <v>220</v>
      </c>
      <c r="C318" s="28" t="s">
        <v>691</v>
      </c>
      <c r="D318" s="28" t="s">
        <v>692</v>
      </c>
      <c r="E318" s="5" t="s">
        <v>19</v>
      </c>
      <c r="F318" s="11" t="s">
        <v>78</v>
      </c>
      <c r="G318" s="82">
        <v>400</v>
      </c>
      <c r="H318" s="82">
        <v>60</v>
      </c>
      <c r="I318" s="86">
        <f t="shared" si="17"/>
        <v>24000</v>
      </c>
    </row>
    <row r="319" spans="1:9" ht="17" x14ac:dyDescent="0.25">
      <c r="A319" s="27" t="s">
        <v>204</v>
      </c>
      <c r="B319" s="8" t="s">
        <v>220</v>
      </c>
      <c r="C319" s="28" t="s">
        <v>693</v>
      </c>
      <c r="D319" s="28" t="s">
        <v>692</v>
      </c>
      <c r="E319" s="5" t="s">
        <v>19</v>
      </c>
      <c r="F319" s="11" t="s">
        <v>78</v>
      </c>
      <c r="G319" s="82">
        <v>800</v>
      </c>
      <c r="H319" s="82">
        <v>60</v>
      </c>
      <c r="I319" s="86">
        <f t="shared" si="17"/>
        <v>48000</v>
      </c>
    </row>
    <row r="320" spans="1:9" ht="17" x14ac:dyDescent="0.25">
      <c r="A320" s="27" t="s">
        <v>204</v>
      </c>
      <c r="B320" s="8" t="s">
        <v>220</v>
      </c>
      <c r="C320" s="56" t="s">
        <v>694</v>
      </c>
      <c r="D320" s="28" t="s">
        <v>695</v>
      </c>
      <c r="E320" s="5" t="s">
        <v>19</v>
      </c>
      <c r="F320" s="11" t="s">
        <v>78</v>
      </c>
      <c r="G320" s="82">
        <v>500</v>
      </c>
      <c r="H320" s="82">
        <v>60</v>
      </c>
      <c r="I320" s="86">
        <f t="shared" si="17"/>
        <v>30000</v>
      </c>
    </row>
    <row r="321" spans="1:9" ht="17" x14ac:dyDescent="0.25">
      <c r="A321" s="27" t="s">
        <v>204</v>
      </c>
      <c r="B321" s="8" t="s">
        <v>220</v>
      </c>
      <c r="C321" s="9" t="s">
        <v>696</v>
      </c>
      <c r="D321" s="10"/>
      <c r="E321" s="5" t="s">
        <v>19</v>
      </c>
      <c r="F321" s="11" t="s">
        <v>78</v>
      </c>
      <c r="G321" s="82">
        <v>600</v>
      </c>
      <c r="H321" s="82">
        <v>50</v>
      </c>
      <c r="I321" s="86">
        <f t="shared" si="17"/>
        <v>30000</v>
      </c>
    </row>
    <row r="322" spans="1:9" ht="17" x14ac:dyDescent="0.25">
      <c r="A322" s="27" t="s">
        <v>204</v>
      </c>
      <c r="B322" s="8" t="s">
        <v>220</v>
      </c>
      <c r="C322" s="9" t="s">
        <v>697</v>
      </c>
      <c r="D322" s="57"/>
      <c r="E322" s="5" t="s">
        <v>19</v>
      </c>
      <c r="F322" s="11" t="s">
        <v>78</v>
      </c>
      <c r="G322" s="82">
        <v>500</v>
      </c>
      <c r="H322" s="82">
        <v>30</v>
      </c>
      <c r="I322" s="86">
        <f t="shared" si="17"/>
        <v>15000</v>
      </c>
    </row>
    <row r="323" spans="1:9" ht="17" x14ac:dyDescent="0.25">
      <c r="A323" s="27" t="s">
        <v>204</v>
      </c>
      <c r="B323" s="8" t="s">
        <v>220</v>
      </c>
      <c r="C323" s="9" t="s">
        <v>698</v>
      </c>
      <c r="D323" s="57"/>
      <c r="E323" s="5" t="s">
        <v>19</v>
      </c>
      <c r="F323" s="11" t="s">
        <v>78</v>
      </c>
      <c r="G323" s="82">
        <v>800</v>
      </c>
      <c r="H323" s="82">
        <v>12</v>
      </c>
      <c r="I323" s="86">
        <f t="shared" si="17"/>
        <v>9600</v>
      </c>
    </row>
    <row r="324" spans="1:9" ht="17" x14ac:dyDescent="0.25">
      <c r="A324" s="27" t="s">
        <v>204</v>
      </c>
      <c r="B324" s="8" t="s">
        <v>220</v>
      </c>
      <c r="C324" s="9" t="s">
        <v>699</v>
      </c>
      <c r="D324" s="57"/>
      <c r="E324" s="5" t="s">
        <v>19</v>
      </c>
      <c r="F324" s="11" t="s">
        <v>700</v>
      </c>
      <c r="G324" s="82">
        <v>1000</v>
      </c>
      <c r="H324" s="82">
        <v>2</v>
      </c>
      <c r="I324" s="86">
        <f t="shared" si="17"/>
        <v>2000</v>
      </c>
    </row>
    <row r="325" spans="1:9" ht="17" x14ac:dyDescent="0.25">
      <c r="A325" s="27" t="s">
        <v>204</v>
      </c>
      <c r="B325" s="58" t="s">
        <v>701</v>
      </c>
      <c r="C325" s="17" t="s">
        <v>702</v>
      </c>
      <c r="D325" s="28" t="s">
        <v>703</v>
      </c>
      <c r="E325" s="5" t="s">
        <v>19</v>
      </c>
      <c r="F325" s="11" t="s">
        <v>690</v>
      </c>
      <c r="G325" s="82">
        <v>5000</v>
      </c>
      <c r="H325" s="82">
        <v>2</v>
      </c>
      <c r="I325" s="84">
        <f t="shared" ref="I325:I333" si="18">H325*G325</f>
        <v>10000</v>
      </c>
    </row>
    <row r="326" spans="1:9" ht="17" x14ac:dyDescent="0.25">
      <c r="A326" s="27" t="s">
        <v>204</v>
      </c>
      <c r="B326" s="58" t="s">
        <v>701</v>
      </c>
      <c r="C326" s="17" t="s">
        <v>702</v>
      </c>
      <c r="D326" s="28" t="s">
        <v>704</v>
      </c>
      <c r="E326" s="5" t="s">
        <v>19</v>
      </c>
      <c r="F326" s="11" t="s">
        <v>690</v>
      </c>
      <c r="G326" s="82">
        <v>1000</v>
      </c>
      <c r="H326" s="82">
        <v>2</v>
      </c>
      <c r="I326" s="84">
        <f t="shared" si="18"/>
        <v>2000</v>
      </c>
    </row>
    <row r="327" spans="1:9" ht="17" x14ac:dyDescent="0.25">
      <c r="A327" s="27" t="s">
        <v>204</v>
      </c>
      <c r="B327" s="58" t="s">
        <v>701</v>
      </c>
      <c r="C327" s="28" t="s">
        <v>224</v>
      </c>
      <c r="D327" s="28" t="s">
        <v>705</v>
      </c>
      <c r="E327" s="5" t="s">
        <v>19</v>
      </c>
      <c r="F327" s="11" t="s">
        <v>690</v>
      </c>
      <c r="G327" s="82">
        <v>2500</v>
      </c>
      <c r="H327" s="82">
        <v>2</v>
      </c>
      <c r="I327" s="84">
        <f t="shared" si="18"/>
        <v>5000</v>
      </c>
    </row>
    <row r="328" spans="1:9" ht="21" x14ac:dyDescent="0.25">
      <c r="A328" s="27" t="s">
        <v>204</v>
      </c>
      <c r="B328" s="58" t="s">
        <v>706</v>
      </c>
      <c r="C328" s="28" t="s">
        <v>707</v>
      </c>
      <c r="D328" s="28" t="s">
        <v>708</v>
      </c>
      <c r="E328" s="5" t="s">
        <v>19</v>
      </c>
      <c r="F328" s="59" t="s">
        <v>709</v>
      </c>
      <c r="G328" s="82">
        <v>3500</v>
      </c>
      <c r="H328" s="82">
        <v>1</v>
      </c>
      <c r="I328" s="84">
        <f t="shared" si="18"/>
        <v>3500</v>
      </c>
    </row>
    <row r="329" spans="1:9" ht="21" x14ac:dyDescent="0.25">
      <c r="A329" s="27" t="s">
        <v>204</v>
      </c>
      <c r="B329" s="58" t="s">
        <v>710</v>
      </c>
      <c r="C329" s="28" t="s">
        <v>711</v>
      </c>
      <c r="D329" s="28" t="s">
        <v>712</v>
      </c>
      <c r="E329" s="5" t="s">
        <v>19</v>
      </c>
      <c r="F329" s="59" t="s">
        <v>713</v>
      </c>
      <c r="G329" s="82">
        <v>2300</v>
      </c>
      <c r="H329" s="82">
        <v>1</v>
      </c>
      <c r="I329" s="84">
        <f t="shared" si="18"/>
        <v>2300</v>
      </c>
    </row>
    <row r="330" spans="1:9" ht="21" x14ac:dyDescent="0.25">
      <c r="A330" s="27" t="s">
        <v>204</v>
      </c>
      <c r="B330" s="58" t="s">
        <v>710</v>
      </c>
      <c r="C330" s="28" t="s">
        <v>714</v>
      </c>
      <c r="D330" s="7" t="s">
        <v>715</v>
      </c>
      <c r="E330" s="5" t="s">
        <v>19</v>
      </c>
      <c r="F330" s="59" t="s">
        <v>716</v>
      </c>
      <c r="G330" s="82">
        <v>2000</v>
      </c>
      <c r="H330" s="82">
        <v>1</v>
      </c>
      <c r="I330" s="84">
        <f t="shared" si="18"/>
        <v>2000</v>
      </c>
    </row>
    <row r="331" spans="1:9" ht="21" x14ac:dyDescent="0.25">
      <c r="A331" s="27" t="s">
        <v>204</v>
      </c>
      <c r="B331" s="58" t="s">
        <v>710</v>
      </c>
      <c r="C331" s="28" t="s">
        <v>717</v>
      </c>
      <c r="D331" s="28"/>
      <c r="E331" s="5" t="s">
        <v>19</v>
      </c>
      <c r="F331" s="60" t="s">
        <v>589</v>
      </c>
      <c r="G331" s="82">
        <v>550</v>
      </c>
      <c r="H331" s="82">
        <v>2</v>
      </c>
      <c r="I331" s="84">
        <f t="shared" si="18"/>
        <v>1100</v>
      </c>
    </row>
    <row r="332" spans="1:9" ht="17" x14ac:dyDescent="0.2">
      <c r="A332" s="27" t="s">
        <v>204</v>
      </c>
      <c r="B332" s="61" t="s">
        <v>225</v>
      </c>
      <c r="C332" s="38" t="s">
        <v>226</v>
      </c>
      <c r="D332" s="5" t="s">
        <v>227</v>
      </c>
      <c r="E332" s="5" t="s">
        <v>19</v>
      </c>
      <c r="F332" s="6" t="s">
        <v>77</v>
      </c>
      <c r="G332" s="82">
        <v>555</v>
      </c>
      <c r="H332" s="82">
        <v>1</v>
      </c>
      <c r="I332" s="84">
        <f t="shared" si="18"/>
        <v>555</v>
      </c>
    </row>
    <row r="333" spans="1:9" ht="17" x14ac:dyDescent="0.2">
      <c r="A333" s="27" t="s">
        <v>204</v>
      </c>
      <c r="B333" s="62" t="s">
        <v>225</v>
      </c>
      <c r="C333" s="38" t="s">
        <v>228</v>
      </c>
      <c r="D333" s="5" t="s">
        <v>229</v>
      </c>
      <c r="E333" s="5" t="s">
        <v>19</v>
      </c>
      <c r="F333" s="6" t="s">
        <v>78</v>
      </c>
      <c r="G333" s="82">
        <v>780</v>
      </c>
      <c r="H333" s="82">
        <v>6</v>
      </c>
      <c r="I333" s="84">
        <f t="shared" si="18"/>
        <v>4680</v>
      </c>
    </row>
    <row r="334" spans="1:9" ht="17" x14ac:dyDescent="0.25">
      <c r="A334" s="27" t="s">
        <v>204</v>
      </c>
      <c r="B334" s="81" t="s">
        <v>727</v>
      </c>
      <c r="C334" s="38" t="s">
        <v>133</v>
      </c>
      <c r="D334" s="5" t="s">
        <v>134</v>
      </c>
      <c r="E334" s="5" t="s">
        <v>19</v>
      </c>
      <c r="F334" s="6" t="s">
        <v>77</v>
      </c>
      <c r="G334" s="82">
        <v>3000</v>
      </c>
      <c r="H334" s="82">
        <v>1</v>
      </c>
      <c r="I334" s="86">
        <f>H334*G334</f>
        <v>3000</v>
      </c>
    </row>
    <row r="335" spans="1:9" ht="17" x14ac:dyDescent="0.25">
      <c r="A335" s="27" t="s">
        <v>204</v>
      </c>
      <c r="B335" s="81" t="s">
        <v>727</v>
      </c>
      <c r="C335" s="38" t="s">
        <v>205</v>
      </c>
      <c r="D335" s="5" t="s">
        <v>728</v>
      </c>
      <c r="E335" s="5" t="s">
        <v>19</v>
      </c>
      <c r="F335" s="6" t="s">
        <v>729</v>
      </c>
      <c r="G335" s="82">
        <v>10000</v>
      </c>
      <c r="H335" s="82">
        <v>1</v>
      </c>
      <c r="I335" s="86">
        <f t="shared" ref="I335:I355" si="19">H335*G335</f>
        <v>10000</v>
      </c>
    </row>
    <row r="336" spans="1:9" ht="17" x14ac:dyDescent="0.25">
      <c r="A336" s="27" t="s">
        <v>204</v>
      </c>
      <c r="B336" s="81" t="s">
        <v>727</v>
      </c>
      <c r="C336" s="38" t="s">
        <v>206</v>
      </c>
      <c r="D336" s="5" t="s">
        <v>661</v>
      </c>
      <c r="E336" s="5" t="s">
        <v>19</v>
      </c>
      <c r="F336" s="6" t="s">
        <v>662</v>
      </c>
      <c r="G336" s="82">
        <v>5000</v>
      </c>
      <c r="H336" s="82">
        <v>1</v>
      </c>
      <c r="I336" s="86">
        <f t="shared" si="19"/>
        <v>5000</v>
      </c>
    </row>
    <row r="337" spans="1:9" ht="17" x14ac:dyDescent="0.25">
      <c r="A337" s="27" t="s">
        <v>204</v>
      </c>
      <c r="B337" s="81" t="s">
        <v>720</v>
      </c>
      <c r="C337" s="38" t="s">
        <v>664</v>
      </c>
      <c r="D337" s="5" t="s">
        <v>665</v>
      </c>
      <c r="E337" s="5" t="s">
        <v>19</v>
      </c>
      <c r="F337" s="6" t="s">
        <v>662</v>
      </c>
      <c r="G337" s="82">
        <v>5000</v>
      </c>
      <c r="H337" s="82">
        <v>1</v>
      </c>
      <c r="I337" s="86">
        <f t="shared" si="19"/>
        <v>5000</v>
      </c>
    </row>
    <row r="338" spans="1:9" ht="17" x14ac:dyDescent="0.25">
      <c r="A338" s="27" t="s">
        <v>204</v>
      </c>
      <c r="B338" s="81" t="s">
        <v>720</v>
      </c>
      <c r="C338" s="38" t="s">
        <v>666</v>
      </c>
      <c r="D338" s="5" t="s">
        <v>665</v>
      </c>
      <c r="E338" s="5" t="s">
        <v>19</v>
      </c>
      <c r="F338" s="6" t="s">
        <v>662</v>
      </c>
      <c r="G338" s="82">
        <v>8000</v>
      </c>
      <c r="H338" s="82">
        <v>1</v>
      </c>
      <c r="I338" s="86">
        <f t="shared" si="19"/>
        <v>8000</v>
      </c>
    </row>
    <row r="339" spans="1:9" ht="17" x14ac:dyDescent="0.25">
      <c r="A339" s="27" t="s">
        <v>204</v>
      </c>
      <c r="B339" s="81" t="s">
        <v>720</v>
      </c>
      <c r="C339" s="38" t="s">
        <v>667</v>
      </c>
      <c r="D339" s="5" t="s">
        <v>665</v>
      </c>
      <c r="E339" s="5" t="s">
        <v>19</v>
      </c>
      <c r="F339" s="6" t="s">
        <v>662</v>
      </c>
      <c r="G339" s="82">
        <v>2000</v>
      </c>
      <c r="H339" s="82">
        <v>1</v>
      </c>
      <c r="I339" s="86">
        <f t="shared" si="19"/>
        <v>2000</v>
      </c>
    </row>
    <row r="340" spans="1:9" ht="17" x14ac:dyDescent="0.25">
      <c r="A340" s="27" t="s">
        <v>204</v>
      </c>
      <c r="B340" s="81" t="s">
        <v>720</v>
      </c>
      <c r="C340" s="38" t="s">
        <v>721</v>
      </c>
      <c r="D340" s="5" t="s">
        <v>207</v>
      </c>
      <c r="E340" s="5" t="s">
        <v>19</v>
      </c>
      <c r="F340" s="6" t="s">
        <v>662</v>
      </c>
      <c r="G340" s="82">
        <v>3000</v>
      </c>
      <c r="H340" s="82">
        <v>1</v>
      </c>
      <c r="I340" s="86">
        <f t="shared" si="19"/>
        <v>3000</v>
      </c>
    </row>
    <row r="341" spans="1:9" ht="17" x14ac:dyDescent="0.25">
      <c r="A341" s="27" t="s">
        <v>204</v>
      </c>
      <c r="B341" s="81" t="s">
        <v>720</v>
      </c>
      <c r="C341" s="39" t="s">
        <v>722</v>
      </c>
      <c r="D341" s="5" t="s">
        <v>665</v>
      </c>
      <c r="E341" s="5" t="s">
        <v>19</v>
      </c>
      <c r="F341" s="6" t="s">
        <v>662</v>
      </c>
      <c r="G341" s="95">
        <v>1500</v>
      </c>
      <c r="H341" s="82">
        <v>1</v>
      </c>
      <c r="I341" s="86">
        <f t="shared" si="19"/>
        <v>1500</v>
      </c>
    </row>
    <row r="342" spans="1:9" ht="17" x14ac:dyDescent="0.25">
      <c r="A342" s="27" t="s">
        <v>204</v>
      </c>
      <c r="B342" s="81" t="s">
        <v>720</v>
      </c>
      <c r="C342" s="5" t="s">
        <v>673</v>
      </c>
      <c r="D342" s="5" t="s">
        <v>209</v>
      </c>
      <c r="E342" s="5" t="s">
        <v>19</v>
      </c>
      <c r="F342" s="6" t="s">
        <v>662</v>
      </c>
      <c r="G342" s="82">
        <v>15000</v>
      </c>
      <c r="H342" s="82">
        <v>1</v>
      </c>
      <c r="I342" s="86">
        <f t="shared" si="19"/>
        <v>15000</v>
      </c>
    </row>
    <row r="343" spans="1:9" ht="17" x14ac:dyDescent="0.25">
      <c r="A343" s="27" t="s">
        <v>204</v>
      </c>
      <c r="B343" s="81" t="s">
        <v>720</v>
      </c>
      <c r="C343" s="5" t="s">
        <v>210</v>
      </c>
      <c r="D343" s="5" t="s">
        <v>211</v>
      </c>
      <c r="E343" s="5" t="s">
        <v>19</v>
      </c>
      <c r="F343" s="6" t="s">
        <v>212</v>
      </c>
      <c r="G343" s="82">
        <v>600</v>
      </c>
      <c r="H343" s="82">
        <v>8</v>
      </c>
      <c r="I343" s="86">
        <f t="shared" si="19"/>
        <v>4800</v>
      </c>
    </row>
    <row r="344" spans="1:9" ht="17" x14ac:dyDescent="0.25">
      <c r="A344" s="27" t="s">
        <v>204</v>
      </c>
      <c r="B344" s="81" t="s">
        <v>720</v>
      </c>
      <c r="C344" s="5" t="s">
        <v>723</v>
      </c>
      <c r="D344" s="5"/>
      <c r="E344" s="5" t="s">
        <v>19</v>
      </c>
      <c r="F344" s="6" t="s">
        <v>724</v>
      </c>
      <c r="G344" s="82">
        <v>5000</v>
      </c>
      <c r="H344" s="82">
        <v>1</v>
      </c>
      <c r="I344" s="86">
        <f t="shared" si="19"/>
        <v>5000</v>
      </c>
    </row>
    <row r="345" spans="1:9" ht="17" x14ac:dyDescent="0.25">
      <c r="A345" s="27" t="s">
        <v>204</v>
      </c>
      <c r="B345" s="81" t="s">
        <v>720</v>
      </c>
      <c r="C345" s="5" t="s">
        <v>725</v>
      </c>
      <c r="D345" s="5"/>
      <c r="E345" s="5" t="s">
        <v>19</v>
      </c>
      <c r="F345" s="6" t="s">
        <v>724</v>
      </c>
      <c r="G345" s="82">
        <v>5000</v>
      </c>
      <c r="H345" s="82">
        <v>1</v>
      </c>
      <c r="I345" s="86">
        <f t="shared" si="19"/>
        <v>5000</v>
      </c>
    </row>
    <row r="346" spans="1:9" ht="17" x14ac:dyDescent="0.25">
      <c r="A346" s="27" t="s">
        <v>204</v>
      </c>
      <c r="B346" s="81" t="s">
        <v>720</v>
      </c>
      <c r="C346" s="38" t="s">
        <v>213</v>
      </c>
      <c r="D346" s="5"/>
      <c r="E346" s="5" t="s">
        <v>19</v>
      </c>
      <c r="F346" s="6" t="s">
        <v>215</v>
      </c>
      <c r="G346" s="82">
        <v>5000</v>
      </c>
      <c r="H346" s="82">
        <v>1</v>
      </c>
      <c r="I346" s="86">
        <f t="shared" si="19"/>
        <v>5000</v>
      </c>
    </row>
    <row r="347" spans="1:9" ht="17" x14ac:dyDescent="0.25">
      <c r="A347" s="27" t="s">
        <v>204</v>
      </c>
      <c r="B347" s="81" t="s">
        <v>720</v>
      </c>
      <c r="C347" s="38" t="s">
        <v>674</v>
      </c>
      <c r="D347" s="5" t="s">
        <v>216</v>
      </c>
      <c r="E347" s="5" t="s">
        <v>19</v>
      </c>
      <c r="F347" s="6" t="s">
        <v>675</v>
      </c>
      <c r="G347" s="82">
        <v>2500</v>
      </c>
      <c r="H347" s="82">
        <v>2</v>
      </c>
      <c r="I347" s="86">
        <f t="shared" si="19"/>
        <v>5000</v>
      </c>
    </row>
    <row r="348" spans="1:9" ht="17" x14ac:dyDescent="0.25">
      <c r="A348" s="27" t="s">
        <v>204</v>
      </c>
      <c r="B348" s="81" t="s">
        <v>720</v>
      </c>
      <c r="C348" s="38" t="s">
        <v>726</v>
      </c>
      <c r="D348" s="5"/>
      <c r="E348" s="5" t="s">
        <v>19</v>
      </c>
      <c r="F348" s="6" t="s">
        <v>78</v>
      </c>
      <c r="G348" s="82">
        <v>500</v>
      </c>
      <c r="H348" s="82">
        <v>12</v>
      </c>
      <c r="I348" s="86">
        <f t="shared" si="19"/>
        <v>6000</v>
      </c>
    </row>
    <row r="349" spans="1:9" ht="34" x14ac:dyDescent="0.25">
      <c r="A349" s="27" t="s">
        <v>204</v>
      </c>
      <c r="B349" s="81" t="s">
        <v>720</v>
      </c>
      <c r="C349" s="38" t="s">
        <v>217</v>
      </c>
      <c r="D349" s="83"/>
      <c r="E349" s="5" t="s">
        <v>19</v>
      </c>
      <c r="F349" s="6" t="s">
        <v>78</v>
      </c>
      <c r="G349" s="82">
        <v>300</v>
      </c>
      <c r="H349" s="82">
        <v>36</v>
      </c>
      <c r="I349" s="86">
        <f t="shared" si="19"/>
        <v>10800</v>
      </c>
    </row>
    <row r="350" spans="1:9" ht="17" x14ac:dyDescent="0.25">
      <c r="A350" s="27" t="s">
        <v>204</v>
      </c>
      <c r="B350" s="81" t="s">
        <v>720</v>
      </c>
      <c r="C350" s="38" t="s">
        <v>676</v>
      </c>
      <c r="D350" s="83"/>
      <c r="E350" s="5" t="s">
        <v>19</v>
      </c>
      <c r="F350" s="6" t="s">
        <v>78</v>
      </c>
      <c r="G350" s="82">
        <v>400</v>
      </c>
      <c r="H350" s="82">
        <v>36</v>
      </c>
      <c r="I350" s="86">
        <f t="shared" si="19"/>
        <v>14400</v>
      </c>
    </row>
    <row r="351" spans="1:9" ht="34" x14ac:dyDescent="0.25">
      <c r="A351" s="27" t="s">
        <v>204</v>
      </c>
      <c r="B351" s="81" t="s">
        <v>720</v>
      </c>
      <c r="C351" s="38" t="s">
        <v>218</v>
      </c>
      <c r="D351" s="83"/>
      <c r="E351" s="5" t="s">
        <v>19</v>
      </c>
      <c r="F351" s="6" t="s">
        <v>78</v>
      </c>
      <c r="G351" s="82">
        <v>500</v>
      </c>
      <c r="H351" s="82">
        <v>36</v>
      </c>
      <c r="I351" s="86">
        <f t="shared" si="19"/>
        <v>18000</v>
      </c>
    </row>
    <row r="352" spans="1:9" ht="17" x14ac:dyDescent="0.25">
      <c r="A352" s="27" t="s">
        <v>204</v>
      </c>
      <c r="B352" s="81" t="s">
        <v>719</v>
      </c>
      <c r="C352" s="38" t="s">
        <v>730</v>
      </c>
      <c r="D352" s="83"/>
      <c r="E352" s="5" t="s">
        <v>19</v>
      </c>
      <c r="F352" s="6" t="s">
        <v>78</v>
      </c>
      <c r="G352" s="82">
        <v>800</v>
      </c>
      <c r="H352" s="82">
        <v>36</v>
      </c>
      <c r="I352" s="86">
        <f t="shared" si="19"/>
        <v>28800</v>
      </c>
    </row>
    <row r="353" spans="1:9" ht="17" x14ac:dyDescent="0.25">
      <c r="A353" s="27" t="s">
        <v>204</v>
      </c>
      <c r="B353" s="81" t="s">
        <v>719</v>
      </c>
      <c r="C353" s="38" t="s">
        <v>219</v>
      </c>
      <c r="D353" s="83"/>
      <c r="E353" s="5" t="s">
        <v>19</v>
      </c>
      <c r="F353" s="6" t="s">
        <v>78</v>
      </c>
      <c r="G353" s="82">
        <v>5000</v>
      </c>
      <c r="H353" s="82">
        <v>1</v>
      </c>
      <c r="I353" s="86">
        <f t="shared" si="19"/>
        <v>5000</v>
      </c>
    </row>
    <row r="354" spans="1:9" ht="17" x14ac:dyDescent="0.25">
      <c r="A354" s="27" t="s">
        <v>204</v>
      </c>
      <c r="B354" s="81" t="s">
        <v>720</v>
      </c>
      <c r="C354" s="38" t="s">
        <v>678</v>
      </c>
      <c r="D354" s="83"/>
      <c r="E354" s="5" t="s">
        <v>19</v>
      </c>
      <c r="F354" s="6" t="s">
        <v>78</v>
      </c>
      <c r="G354" s="82">
        <v>500</v>
      </c>
      <c r="H354" s="82">
        <v>24</v>
      </c>
      <c r="I354" s="86">
        <f t="shared" si="19"/>
        <v>12000</v>
      </c>
    </row>
    <row r="355" spans="1:9" ht="17" x14ac:dyDescent="0.25">
      <c r="A355" s="27" t="s">
        <v>204</v>
      </c>
      <c r="B355" s="81" t="s">
        <v>720</v>
      </c>
      <c r="C355" s="38" t="s">
        <v>679</v>
      </c>
      <c r="D355" s="83"/>
      <c r="E355" s="5" t="s">
        <v>19</v>
      </c>
      <c r="F355" s="6" t="s">
        <v>78</v>
      </c>
      <c r="G355" s="82">
        <v>800</v>
      </c>
      <c r="H355" s="82">
        <v>12</v>
      </c>
      <c r="I355" s="86">
        <f t="shared" si="19"/>
        <v>9600</v>
      </c>
    </row>
    <row r="356" spans="1:9" customFormat="1" ht="17" x14ac:dyDescent="0.2">
      <c r="A356" s="109" t="s">
        <v>787</v>
      </c>
      <c r="B356" s="110"/>
      <c r="C356" s="110"/>
      <c r="D356" s="110"/>
      <c r="E356" s="110"/>
      <c r="F356" s="110"/>
      <c r="G356" s="110"/>
      <c r="H356" s="111"/>
      <c r="I356" s="94">
        <f>SUM(I289:I355)</f>
        <v>655835</v>
      </c>
    </row>
    <row r="357" spans="1:9" customFormat="1" ht="17" x14ac:dyDescent="0.25">
      <c r="A357" s="117" t="s">
        <v>718</v>
      </c>
      <c r="B357" s="117"/>
      <c r="C357" s="117"/>
      <c r="D357" s="117"/>
      <c r="E357" s="117"/>
      <c r="F357" s="117"/>
      <c r="G357" s="117"/>
      <c r="H357" s="117"/>
      <c r="I357" s="117"/>
    </row>
    <row r="358" spans="1:9" ht="17" x14ac:dyDescent="0.2">
      <c r="A358" s="30" t="s">
        <v>16</v>
      </c>
      <c r="B358" s="51" t="s">
        <v>17</v>
      </c>
      <c r="C358" s="36" t="s">
        <v>731</v>
      </c>
      <c r="D358" s="36" t="s">
        <v>732</v>
      </c>
      <c r="E358" s="5" t="s">
        <v>27</v>
      </c>
      <c r="F358" s="96" t="s">
        <v>75</v>
      </c>
      <c r="G358" s="37">
        <v>20000</v>
      </c>
      <c r="H358" s="37">
        <v>1</v>
      </c>
      <c r="I358" s="88">
        <f t="shared" ref="I358" si="20">H358*G358</f>
        <v>20000</v>
      </c>
    </row>
    <row r="359" spans="1:9" ht="34" x14ac:dyDescent="0.2">
      <c r="A359" s="30" t="s">
        <v>39</v>
      </c>
      <c r="B359" s="5" t="s">
        <v>733</v>
      </c>
      <c r="C359" s="36" t="s">
        <v>741</v>
      </c>
      <c r="D359" s="36" t="s">
        <v>742</v>
      </c>
      <c r="E359" s="5" t="s">
        <v>24</v>
      </c>
      <c r="F359" s="36" t="s">
        <v>46</v>
      </c>
      <c r="G359" s="37">
        <v>500</v>
      </c>
      <c r="H359" s="37">
        <v>2</v>
      </c>
      <c r="I359" s="88">
        <f t="shared" ref="I359:I362" si="21">G359*H359</f>
        <v>1000</v>
      </c>
    </row>
    <row r="360" spans="1:9" ht="17" x14ac:dyDescent="0.2">
      <c r="A360" s="30" t="s">
        <v>39</v>
      </c>
      <c r="B360" s="5" t="s">
        <v>743</v>
      </c>
      <c r="C360" s="36" t="s">
        <v>744</v>
      </c>
      <c r="D360" s="36" t="s">
        <v>745</v>
      </c>
      <c r="E360" s="5" t="s">
        <v>24</v>
      </c>
      <c r="F360" s="36" t="s">
        <v>89</v>
      </c>
      <c r="G360" s="37">
        <v>9</v>
      </c>
      <c r="H360" s="37">
        <v>300</v>
      </c>
      <c r="I360" s="88">
        <f t="shared" si="21"/>
        <v>2700</v>
      </c>
    </row>
    <row r="361" spans="1:9" ht="17" x14ac:dyDescent="0.2">
      <c r="A361" s="30" t="s">
        <v>39</v>
      </c>
      <c r="B361" s="5" t="s">
        <v>743</v>
      </c>
      <c r="C361" s="36" t="s">
        <v>744</v>
      </c>
      <c r="D361" s="36" t="s">
        <v>746</v>
      </c>
      <c r="E361" s="5" t="s">
        <v>24</v>
      </c>
      <c r="F361" s="36" t="s">
        <v>89</v>
      </c>
      <c r="G361" s="37">
        <v>6.5</v>
      </c>
      <c r="H361" s="37">
        <v>105</v>
      </c>
      <c r="I361" s="88">
        <f t="shared" si="21"/>
        <v>682.5</v>
      </c>
    </row>
    <row r="362" spans="1:9" ht="17" x14ac:dyDescent="0.2">
      <c r="A362" s="30" t="s">
        <v>39</v>
      </c>
      <c r="B362" s="5" t="s">
        <v>743</v>
      </c>
      <c r="C362" s="36" t="s">
        <v>744</v>
      </c>
      <c r="D362" s="36" t="s">
        <v>747</v>
      </c>
      <c r="E362" s="5" t="s">
        <v>24</v>
      </c>
      <c r="F362" s="36" t="s">
        <v>89</v>
      </c>
      <c r="G362" s="37">
        <v>4.5</v>
      </c>
      <c r="H362" s="37">
        <v>110</v>
      </c>
      <c r="I362" s="88">
        <f t="shared" si="21"/>
        <v>495</v>
      </c>
    </row>
    <row r="363" spans="1:9" ht="17" x14ac:dyDescent="0.2">
      <c r="A363" s="30" t="s">
        <v>39</v>
      </c>
      <c r="B363" s="5" t="s">
        <v>734</v>
      </c>
      <c r="C363" s="36" t="s">
        <v>735</v>
      </c>
      <c r="D363" s="36" t="s">
        <v>736</v>
      </c>
      <c r="E363" s="5" t="s">
        <v>24</v>
      </c>
      <c r="F363" s="36" t="s">
        <v>46</v>
      </c>
      <c r="G363" s="37">
        <v>1500</v>
      </c>
      <c r="H363" s="37">
        <v>2</v>
      </c>
      <c r="I363" s="88">
        <f>G363*H363</f>
        <v>3000</v>
      </c>
    </row>
    <row r="364" spans="1:9" ht="17" x14ac:dyDescent="0.2">
      <c r="A364" s="30" t="s">
        <v>39</v>
      </c>
      <c r="B364" s="5" t="s">
        <v>737</v>
      </c>
      <c r="C364" s="36" t="s">
        <v>738</v>
      </c>
      <c r="D364" s="36" t="s">
        <v>739</v>
      </c>
      <c r="E364" s="5" t="s">
        <v>24</v>
      </c>
      <c r="F364" s="36" t="s">
        <v>46</v>
      </c>
      <c r="G364" s="37">
        <v>3000</v>
      </c>
      <c r="H364" s="37">
        <v>1</v>
      </c>
      <c r="I364" s="88">
        <f t="shared" ref="I364:I365" si="22">G364*H364</f>
        <v>3000</v>
      </c>
    </row>
    <row r="365" spans="1:9" ht="34" x14ac:dyDescent="0.2">
      <c r="A365" s="30" t="s">
        <v>39</v>
      </c>
      <c r="B365" s="5" t="s">
        <v>737</v>
      </c>
      <c r="C365" s="36" t="s">
        <v>740</v>
      </c>
      <c r="D365" s="36" t="s">
        <v>866</v>
      </c>
      <c r="E365" s="5" t="s">
        <v>24</v>
      </c>
      <c r="F365" s="36" t="s">
        <v>46</v>
      </c>
      <c r="G365" s="37">
        <v>8</v>
      </c>
      <c r="H365" s="37">
        <v>700</v>
      </c>
      <c r="I365" s="88">
        <f t="shared" si="22"/>
        <v>5600</v>
      </c>
    </row>
    <row r="366" spans="1:9" ht="17" x14ac:dyDescent="0.2">
      <c r="A366" s="30" t="s">
        <v>39</v>
      </c>
      <c r="B366" s="5" t="s">
        <v>748</v>
      </c>
      <c r="C366" s="36" t="s">
        <v>749</v>
      </c>
      <c r="D366" s="36" t="s">
        <v>750</v>
      </c>
      <c r="E366" s="36" t="s">
        <v>24</v>
      </c>
      <c r="F366" s="36" t="s">
        <v>365</v>
      </c>
      <c r="G366" s="37">
        <v>1000</v>
      </c>
      <c r="H366" s="37">
        <v>1</v>
      </c>
      <c r="I366" s="88">
        <f>G366*H366</f>
        <v>1000</v>
      </c>
    </row>
    <row r="367" spans="1:9" ht="17" x14ac:dyDescent="0.2">
      <c r="A367" s="30" t="s">
        <v>39</v>
      </c>
      <c r="B367" s="5" t="s">
        <v>748</v>
      </c>
      <c r="C367" s="36" t="s">
        <v>749</v>
      </c>
      <c r="D367" s="36" t="s">
        <v>751</v>
      </c>
      <c r="E367" s="36" t="s">
        <v>24</v>
      </c>
      <c r="F367" s="36" t="s">
        <v>752</v>
      </c>
      <c r="G367" s="37">
        <v>1800</v>
      </c>
      <c r="H367" s="37">
        <v>1</v>
      </c>
      <c r="I367" s="88">
        <f t="shared" ref="I367:I370" si="23">G367*H367</f>
        <v>1800</v>
      </c>
    </row>
    <row r="368" spans="1:9" ht="17" x14ac:dyDescent="0.2">
      <c r="A368" s="30" t="s">
        <v>39</v>
      </c>
      <c r="B368" s="5" t="s">
        <v>748</v>
      </c>
      <c r="C368" s="36" t="s">
        <v>753</v>
      </c>
      <c r="D368" s="36" t="s">
        <v>754</v>
      </c>
      <c r="E368" s="36" t="s">
        <v>24</v>
      </c>
      <c r="F368" s="36" t="s">
        <v>365</v>
      </c>
      <c r="G368" s="37">
        <v>2000</v>
      </c>
      <c r="H368" s="37">
        <v>1</v>
      </c>
      <c r="I368" s="88">
        <f t="shared" si="23"/>
        <v>2000</v>
      </c>
    </row>
    <row r="369" spans="1:9" ht="17" x14ac:dyDescent="0.2">
      <c r="A369" s="30" t="s">
        <v>39</v>
      </c>
      <c r="B369" s="5" t="s">
        <v>748</v>
      </c>
      <c r="C369" s="36" t="s">
        <v>755</v>
      </c>
      <c r="D369" s="36"/>
      <c r="E369" s="36" t="s">
        <v>24</v>
      </c>
      <c r="F369" s="36" t="s">
        <v>365</v>
      </c>
      <c r="G369" s="37">
        <v>500</v>
      </c>
      <c r="H369" s="37">
        <v>2</v>
      </c>
      <c r="I369" s="88">
        <f t="shared" si="23"/>
        <v>1000</v>
      </c>
    </row>
    <row r="370" spans="1:9" ht="17" x14ac:dyDescent="0.2">
      <c r="A370" s="30" t="s">
        <v>39</v>
      </c>
      <c r="B370" s="5" t="s">
        <v>748</v>
      </c>
      <c r="C370" s="36" t="s">
        <v>756</v>
      </c>
      <c r="D370" s="36"/>
      <c r="E370" s="36" t="s">
        <v>24</v>
      </c>
      <c r="F370" s="36" t="s">
        <v>365</v>
      </c>
      <c r="G370" s="37">
        <v>75</v>
      </c>
      <c r="H370" s="37">
        <v>14</v>
      </c>
      <c r="I370" s="88">
        <f t="shared" si="23"/>
        <v>1050</v>
      </c>
    </row>
    <row r="371" spans="1:9" customFormat="1" ht="17" x14ac:dyDescent="0.2">
      <c r="A371" s="109" t="s">
        <v>788</v>
      </c>
      <c r="B371" s="110"/>
      <c r="C371" s="110"/>
      <c r="D371" s="110"/>
      <c r="E371" s="110"/>
      <c r="F371" s="110"/>
      <c r="G371" s="110"/>
      <c r="H371" s="111"/>
      <c r="I371" s="94">
        <f>SUM(I358:I370)</f>
        <v>43327.5</v>
      </c>
    </row>
    <row r="372" spans="1:9" customFormat="1" ht="17" x14ac:dyDescent="0.25">
      <c r="A372" s="117" t="s">
        <v>795</v>
      </c>
      <c r="B372" s="117"/>
      <c r="C372" s="117"/>
      <c r="D372" s="117"/>
      <c r="E372" s="117"/>
      <c r="F372" s="117"/>
      <c r="G372" s="117"/>
      <c r="H372" s="117"/>
      <c r="I372" s="117"/>
    </row>
    <row r="373" spans="1:9" ht="34" x14ac:dyDescent="0.2">
      <c r="A373" s="30" t="s">
        <v>785</v>
      </c>
      <c r="B373" s="51" t="s">
        <v>17</v>
      </c>
      <c r="C373" s="5" t="s">
        <v>779</v>
      </c>
      <c r="D373" s="38" t="s">
        <v>780</v>
      </c>
      <c r="E373" s="5" t="s">
        <v>19</v>
      </c>
      <c r="F373" s="52" t="s">
        <v>620</v>
      </c>
      <c r="G373" s="37">
        <v>3000</v>
      </c>
      <c r="H373" s="37">
        <v>4</v>
      </c>
      <c r="I373" s="88">
        <f t="shared" ref="I373" si="24">H373*G373</f>
        <v>12000</v>
      </c>
    </row>
    <row r="374" spans="1:9" ht="34" x14ac:dyDescent="0.2">
      <c r="A374" s="30" t="s">
        <v>785</v>
      </c>
      <c r="B374" s="51" t="s">
        <v>17</v>
      </c>
      <c r="C374" s="5" t="s">
        <v>781</v>
      </c>
      <c r="D374" s="38" t="s">
        <v>780</v>
      </c>
      <c r="E374" s="5" t="s">
        <v>19</v>
      </c>
      <c r="F374" s="52" t="s">
        <v>620</v>
      </c>
      <c r="G374" s="37">
        <v>1500</v>
      </c>
      <c r="H374" s="37">
        <v>4</v>
      </c>
      <c r="I374" s="88">
        <f>H374*G374</f>
        <v>6000</v>
      </c>
    </row>
    <row r="375" spans="1:9" ht="34" x14ac:dyDescent="0.2">
      <c r="A375" s="30" t="s">
        <v>785</v>
      </c>
      <c r="B375" s="51" t="s">
        <v>17</v>
      </c>
      <c r="C375" s="5" t="s">
        <v>779</v>
      </c>
      <c r="D375" s="38" t="s">
        <v>782</v>
      </c>
      <c r="E375" s="5" t="s">
        <v>19</v>
      </c>
      <c r="F375" s="52" t="s">
        <v>620</v>
      </c>
      <c r="G375" s="37">
        <v>2500</v>
      </c>
      <c r="H375" s="37">
        <v>4</v>
      </c>
      <c r="I375" s="88">
        <f t="shared" ref="I375" si="25">H375*G375</f>
        <v>10000</v>
      </c>
    </row>
    <row r="376" spans="1:9" ht="34" x14ac:dyDescent="0.2">
      <c r="A376" s="30" t="s">
        <v>785</v>
      </c>
      <c r="B376" s="51" t="s">
        <v>17</v>
      </c>
      <c r="C376" s="5" t="s">
        <v>781</v>
      </c>
      <c r="D376" s="38" t="s">
        <v>782</v>
      </c>
      <c r="E376" s="5" t="s">
        <v>19</v>
      </c>
      <c r="F376" s="52" t="s">
        <v>620</v>
      </c>
      <c r="G376" s="37">
        <v>1000</v>
      </c>
      <c r="H376" s="37">
        <v>4</v>
      </c>
      <c r="I376" s="88">
        <f>H376*G376</f>
        <v>4000</v>
      </c>
    </row>
    <row r="377" spans="1:9" ht="17" x14ac:dyDescent="0.2">
      <c r="A377" s="30" t="s">
        <v>785</v>
      </c>
      <c r="B377" s="51" t="s">
        <v>17</v>
      </c>
      <c r="C377" s="5" t="s">
        <v>783</v>
      </c>
      <c r="D377" s="38" t="s">
        <v>784</v>
      </c>
      <c r="E377" s="5" t="s">
        <v>19</v>
      </c>
      <c r="F377" s="52" t="s">
        <v>76</v>
      </c>
      <c r="G377" s="37">
        <v>1000</v>
      </c>
      <c r="H377" s="37">
        <v>4</v>
      </c>
      <c r="I377" s="88">
        <f t="shared" ref="I377" si="26">H377*G377</f>
        <v>4000</v>
      </c>
    </row>
    <row r="378" spans="1:9" customFormat="1" ht="17" x14ac:dyDescent="0.2">
      <c r="A378" s="109" t="s">
        <v>786</v>
      </c>
      <c r="B378" s="110"/>
      <c r="C378" s="110"/>
      <c r="D378" s="110"/>
      <c r="E378" s="110"/>
      <c r="F378" s="110"/>
      <c r="G378" s="110"/>
      <c r="H378" s="111"/>
      <c r="I378" s="94">
        <f>SUM(I373:I377)</f>
        <v>36000</v>
      </c>
    </row>
    <row r="379" spans="1:9" customFormat="1" ht="17" x14ac:dyDescent="0.25">
      <c r="A379" s="117" t="s">
        <v>796</v>
      </c>
      <c r="B379" s="117"/>
      <c r="C379" s="117"/>
      <c r="D379" s="117"/>
      <c r="E379" s="117"/>
      <c r="F379" s="117"/>
      <c r="G379" s="117"/>
      <c r="H379" s="117"/>
      <c r="I379" s="117"/>
    </row>
    <row r="380" spans="1:9" ht="34" x14ac:dyDescent="0.2">
      <c r="A380" s="30" t="s">
        <v>790</v>
      </c>
      <c r="B380" s="51" t="s">
        <v>17</v>
      </c>
      <c r="C380" s="5" t="s">
        <v>779</v>
      </c>
      <c r="D380" s="38" t="s">
        <v>780</v>
      </c>
      <c r="E380" s="5" t="s">
        <v>19</v>
      </c>
      <c r="F380" s="52" t="s">
        <v>620</v>
      </c>
      <c r="G380" s="37">
        <v>3000</v>
      </c>
      <c r="H380" s="37">
        <v>4</v>
      </c>
      <c r="I380" s="88">
        <f t="shared" ref="I380" si="27">H380*G380</f>
        <v>12000</v>
      </c>
    </row>
    <row r="381" spans="1:9" ht="34" x14ac:dyDescent="0.2">
      <c r="A381" s="30" t="s">
        <v>790</v>
      </c>
      <c r="B381" s="51" t="s">
        <v>17</v>
      </c>
      <c r="C381" s="5" t="s">
        <v>781</v>
      </c>
      <c r="D381" s="38" t="s">
        <v>780</v>
      </c>
      <c r="E381" s="5" t="s">
        <v>19</v>
      </c>
      <c r="F381" s="52" t="s">
        <v>620</v>
      </c>
      <c r="G381" s="37">
        <v>1500</v>
      </c>
      <c r="H381" s="37">
        <v>4</v>
      </c>
      <c r="I381" s="88">
        <f>H381*G381</f>
        <v>6000</v>
      </c>
    </row>
    <row r="382" spans="1:9" ht="34" x14ac:dyDescent="0.2">
      <c r="A382" s="30" t="s">
        <v>790</v>
      </c>
      <c r="B382" s="51" t="s">
        <v>17</v>
      </c>
      <c r="C382" s="5" t="s">
        <v>779</v>
      </c>
      <c r="D382" s="38" t="s">
        <v>782</v>
      </c>
      <c r="E382" s="5" t="s">
        <v>19</v>
      </c>
      <c r="F382" s="52" t="s">
        <v>620</v>
      </c>
      <c r="G382" s="37">
        <v>2500</v>
      </c>
      <c r="H382" s="37">
        <v>4</v>
      </c>
      <c r="I382" s="88">
        <f t="shared" ref="I382" si="28">H382*G382</f>
        <v>10000</v>
      </c>
    </row>
    <row r="383" spans="1:9" ht="34" x14ac:dyDescent="0.2">
      <c r="A383" s="30" t="s">
        <v>790</v>
      </c>
      <c r="B383" s="51" t="s">
        <v>17</v>
      </c>
      <c r="C383" s="5" t="s">
        <v>781</v>
      </c>
      <c r="D383" s="38" t="s">
        <v>782</v>
      </c>
      <c r="E383" s="5" t="s">
        <v>19</v>
      </c>
      <c r="F383" s="52" t="s">
        <v>620</v>
      </c>
      <c r="G383" s="37">
        <v>1000</v>
      </c>
      <c r="H383" s="37">
        <v>4</v>
      </c>
      <c r="I383" s="88">
        <f>H383*G383</f>
        <v>4000</v>
      </c>
    </row>
    <row r="384" spans="1:9" ht="17" x14ac:dyDescent="0.2">
      <c r="A384" s="30" t="s">
        <v>790</v>
      </c>
      <c r="B384" s="51" t="s">
        <v>17</v>
      </c>
      <c r="C384" s="5" t="s">
        <v>783</v>
      </c>
      <c r="D384" s="38" t="s">
        <v>784</v>
      </c>
      <c r="E384" s="5" t="s">
        <v>19</v>
      </c>
      <c r="F384" s="52" t="s">
        <v>76</v>
      </c>
      <c r="G384" s="37">
        <v>1000</v>
      </c>
      <c r="H384" s="37">
        <v>4</v>
      </c>
      <c r="I384" s="88">
        <f t="shared" ref="I384" si="29">H384*G384</f>
        <v>4000</v>
      </c>
    </row>
    <row r="385" spans="1:9" ht="17" x14ac:dyDescent="0.2">
      <c r="A385" s="109" t="s">
        <v>791</v>
      </c>
      <c r="B385" s="110"/>
      <c r="C385" s="110"/>
      <c r="D385" s="110"/>
      <c r="E385" s="110"/>
      <c r="F385" s="110"/>
      <c r="G385" s="110"/>
      <c r="H385" s="111"/>
      <c r="I385" s="94">
        <f>SUM(I380:I384)</f>
        <v>36000</v>
      </c>
    </row>
  </sheetData>
  <mergeCells count="22">
    <mergeCell ref="A268:I268"/>
    <mergeCell ref="A1:I1"/>
    <mergeCell ref="A216:H216"/>
    <mergeCell ref="A217:I217"/>
    <mergeCell ref="A231:H231"/>
    <mergeCell ref="A232:I232"/>
    <mergeCell ref="A385:H385"/>
    <mergeCell ref="B233:B266"/>
    <mergeCell ref="C234:C235"/>
    <mergeCell ref="C236:C237"/>
    <mergeCell ref="C238:C239"/>
    <mergeCell ref="C241:C243"/>
    <mergeCell ref="C250:C251"/>
    <mergeCell ref="A357:I357"/>
    <mergeCell ref="A371:H371"/>
    <mergeCell ref="A372:I372"/>
    <mergeCell ref="A378:H378"/>
    <mergeCell ref="A379:I379"/>
    <mergeCell ref="A287:H287"/>
    <mergeCell ref="A288:I288"/>
    <mergeCell ref="A356:H356"/>
    <mergeCell ref="A267:H267"/>
  </mergeCells>
  <phoneticPr fontId="3" type="noConversion"/>
  <dataValidations count="3">
    <dataValidation type="list" showInputMessage="1" showErrorMessage="1" sqref="E60:E64 E75:E166 E42:E50 E359:E363 E289:E355 E233:E266">
      <formula1>#REF!</formula1>
    </dataValidation>
    <dataValidation type="list" showInputMessage="1" showErrorMessage="1" sqref="E218:E219 D220:E221 E222:E230 G222 E269:E286 E364:E365 E358">
      <formula1>#REF!</formula1>
    </dataValidation>
    <dataValidation type="list" showInputMessage="1" showErrorMessage="1" sqref="E373:E377 E380:E384">
      <formula1>#REF!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[1]Sheet3!#REF!</xm:f>
          </x14:formula1>
          <xm:sqref>E3:E41 E51:E59 E65:E74</xm:sqref>
        </x14:dataValidation>
        <x14:dataValidation type="list" showInputMessage="1" showErrorMessage="1">
          <x14:formula1>
            <xm:f>[1]Sheet3!#REF!</xm:f>
          </x14:formula1>
          <xm:sqref>E167:E215 E366:E370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</vt:lpstr>
      <vt:lpstr>Sheet1</vt:lpstr>
      <vt:lpstr>Sheet3</vt:lpstr>
      <vt:lpstr>报价明细</vt:lpstr>
    </vt:vector>
  </TitlesOfParts>
  <Company>Servier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Microsoft Office 用户</cp:lastModifiedBy>
  <cp:lastPrinted>2019-04-24T05:45:57Z</cp:lastPrinted>
  <dcterms:created xsi:type="dcterms:W3CDTF">2013-08-05T03:23:00Z</dcterms:created>
  <dcterms:modified xsi:type="dcterms:W3CDTF">2020-10-14T03:46:51Z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