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0" yWindow="0" windowWidth="25600" windowHeight="16060"/>
  </bookViews>
  <sheets>
    <sheet name="实际发生" sheetId="2" r:id="rId1"/>
  </sheets>
  <definedNames>
    <definedName name="_xlnm.Print_Area" localSheetId="0">实际发生!$A$2:$G$17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2" l="1"/>
  <c r="F8" i="2"/>
  <c r="F5" i="2"/>
  <c r="F6" i="2"/>
  <c r="F11" i="2"/>
  <c r="F12" i="2"/>
  <c r="F13" i="2"/>
  <c r="F9" i="2"/>
  <c r="F10" i="2"/>
  <c r="F3" i="2"/>
  <c r="F4" i="2"/>
  <c r="F14" i="2"/>
  <c r="F15" i="2"/>
  <c r="F16" i="2"/>
  <c r="F17" i="2"/>
  <c r="F18" i="2"/>
</calcChain>
</file>

<file path=xl/sharedStrings.xml><?xml version="1.0" encoding="utf-8"?>
<sst xmlns="http://schemas.openxmlformats.org/spreadsheetml/2006/main" count="32" uniqueCount="32">
  <si>
    <t>2m*0.8m</t>
    <phoneticPr fontId="4" type="noConversion"/>
  </si>
  <si>
    <t>10cm X 15cm</t>
    <phoneticPr fontId="4" type="noConversion"/>
  </si>
  <si>
    <t>会议场地租赁以及搭建
site &amp; onsite setup</t>
    <phoneticPr fontId="4" type="noConversion"/>
  </si>
  <si>
    <t>品名
Item</t>
    <phoneticPr fontId="4" type="noConversion"/>
  </si>
  <si>
    <t>详述性能
Description</t>
    <phoneticPr fontId="4" type="noConversion"/>
  </si>
  <si>
    <t>总价
Total Price</t>
    <phoneticPr fontId="4" type="noConversion"/>
  </si>
  <si>
    <t>单价
Unit price</t>
    <phoneticPr fontId="4" type="noConversion"/>
  </si>
  <si>
    <t>数量
Quantity</t>
    <phoneticPr fontId="4" type="noConversion"/>
  </si>
  <si>
    <t>用餐
Meal</t>
    <phoneticPr fontId="4" type="noConversion"/>
  </si>
  <si>
    <t>制作物
Reltaed Materials</t>
    <phoneticPr fontId="4" type="noConversion"/>
  </si>
  <si>
    <t>工作人员
stuff</t>
    <phoneticPr fontId="4" type="noConversion"/>
  </si>
  <si>
    <t>交通费
transportation</t>
    <phoneticPr fontId="4" type="noConversion"/>
  </si>
  <si>
    <t>胸卡&amp;胸卡带
ID card</t>
    <phoneticPr fontId="4" type="noConversion"/>
  </si>
  <si>
    <t>易拉宝
destination board</t>
    <phoneticPr fontId="4" type="noConversion"/>
  </si>
  <si>
    <t>总计 (total price)</t>
    <phoneticPr fontId="4" type="noConversion"/>
  </si>
  <si>
    <t>税金6% (tax)</t>
    <phoneticPr fontId="4" type="noConversion"/>
  </si>
  <si>
    <t>服务费10% (profit)</t>
    <phoneticPr fontId="4" type="noConversion"/>
  </si>
  <si>
    <t>工作人员当地餐费杂费通讯费
others</t>
    <phoneticPr fontId="4" type="noConversion"/>
  </si>
  <si>
    <t>住宿
accommodation</t>
    <phoneticPr fontId="4" type="noConversion"/>
  </si>
  <si>
    <t>住宿</t>
    <phoneticPr fontId="4" type="noConversion"/>
  </si>
  <si>
    <t>能容纳50人左右*1天
(grand ballroom for 50 audiences * 1 days )</t>
    <phoneticPr fontId="4" type="noConversion"/>
  </si>
  <si>
    <t>总计(net)</t>
    <phoneticPr fontId="4" type="noConversion"/>
  </si>
  <si>
    <t>午餐 ×1(158RMB/人)，
buffet lunch (158rmb/person)； 50 persons</t>
    <phoneticPr fontId="4" type="noConversion"/>
  </si>
  <si>
    <t>112平米
(112 sqm)</t>
    <phoneticPr fontId="4" type="noConversion"/>
  </si>
  <si>
    <t>备注</t>
    <phoneticPr fontId="4" type="noConversion"/>
  </si>
  <si>
    <t>茶歇</t>
    <phoneticPr fontId="1" type="noConversion"/>
  </si>
  <si>
    <t>标间</t>
    <phoneticPr fontId="4" type="noConversion"/>
  </si>
  <si>
    <t>服务费合计</t>
    <phoneticPr fontId="1" type="noConversion"/>
  </si>
  <si>
    <t>结算单</t>
    <phoneticPr fontId="1" type="noConversion"/>
  </si>
  <si>
    <t>活动经费</t>
    <phoneticPr fontId="1" type="noConversion"/>
  </si>
  <si>
    <t>10%税费</t>
    <phoneticPr fontId="1" type="noConversion"/>
  </si>
  <si>
    <t>可报销额度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</si>
</sst>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);[Red]\(0.00\)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3" fillId="0" borderId="0"/>
    <xf numFmtId="0" fontId="2" fillId="0" borderId="0"/>
    <xf numFmtId="0" fontId="3" fillId="0" borderId="0"/>
    <xf numFmtId="0" fontId="5" fillId="0" borderId="0">
      <alignment vertical="center"/>
    </xf>
  </cellStyleXfs>
  <cellXfs count="47">
    <xf numFmtId="0" fontId="0" fillId="0" borderId="0" xfId="0" applyAlignment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/>
    </xf>
    <xf numFmtId="176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right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0" fontId="9" fillId="2" borderId="0" xfId="0" applyFont="1" applyFill="1" applyBorder="1" applyAlignment="1">
      <alignment horizontal="right"/>
    </xf>
    <xf numFmtId="176" fontId="9" fillId="2" borderId="0" xfId="0" applyNumberFormat="1" applyFont="1" applyFill="1" applyBorder="1" applyAlignment="1"/>
    <xf numFmtId="176" fontId="9" fillId="2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177" fontId="9" fillId="0" borderId="1" xfId="0" applyNumberFormat="1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right" vertical="center"/>
    </xf>
    <xf numFmtId="176" fontId="9" fillId="4" borderId="1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9" fillId="4" borderId="2" xfId="0" applyNumberFormat="1" applyFont="1" applyFill="1" applyBorder="1" applyAlignment="1">
      <alignment horizontal="center" vertical="center" wrapText="1"/>
    </xf>
    <xf numFmtId="176" fontId="9" fillId="4" borderId="4" xfId="0" applyNumberFormat="1" applyFont="1" applyFill="1" applyBorder="1" applyAlignment="1">
      <alignment horizontal="center" vertical="center" wrapText="1"/>
    </xf>
    <xf numFmtId="176" fontId="9" fillId="4" borderId="3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5" borderId="6" xfId="0" applyNumberFormat="1" applyFont="1" applyFill="1" applyBorder="1" applyAlignment="1">
      <alignment horizontal="right" vertical="center" wrapText="1"/>
    </xf>
    <xf numFmtId="176" fontId="9" fillId="5" borderId="7" xfId="0" applyNumberFormat="1" applyFont="1" applyFill="1" applyBorder="1" applyAlignment="1">
      <alignment horizontal="right" vertical="center" wrapText="1"/>
    </xf>
    <xf numFmtId="176" fontId="9" fillId="5" borderId="8" xfId="0" applyNumberFormat="1" applyFont="1" applyFill="1" applyBorder="1" applyAlignment="1">
      <alignment horizontal="right" vertical="center" wrapText="1"/>
    </xf>
    <xf numFmtId="176" fontId="9" fillId="5" borderId="9" xfId="0" applyNumberFormat="1" applyFont="1" applyFill="1" applyBorder="1" applyAlignment="1">
      <alignment horizontal="right" vertical="center" wrapText="1"/>
    </xf>
  </cellXfs>
  <cellStyles count="6">
    <cellStyle name="_ET_STYLE_NoName_00_" xfId="1"/>
    <cellStyle name="0,0_x000d__x000a_NA_x000d__x000a_" xfId="2"/>
    <cellStyle name="Normal 2" xfId="5"/>
    <cellStyle name="普通" xfId="0" builtinId="0"/>
    <cellStyle name="样式 1" xfId="4"/>
    <cellStyle name="一般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8"/>
  <sheetViews>
    <sheetView tabSelected="1" zoomScale="90" zoomScaleNormal="90" zoomScalePageLayoutView="90" workbookViewId="0">
      <selection activeCell="I14" sqref="I14"/>
    </sheetView>
  </sheetViews>
  <sheetFormatPr baseColWidth="10" defaultColWidth="9" defaultRowHeight="13" x14ac:dyDescent="0"/>
  <cols>
    <col min="1" max="1" width="23" style="1" bestFit="1" customWidth="1"/>
    <col min="2" max="2" width="46.33203125" style="2" bestFit="1" customWidth="1"/>
    <col min="3" max="3" width="18.33203125" style="2" customWidth="1"/>
    <col min="4" max="4" width="12.5" style="3" customWidth="1"/>
    <col min="5" max="5" width="11.83203125" style="3" customWidth="1"/>
    <col min="6" max="6" width="12.6640625" style="4" customWidth="1"/>
    <col min="7" max="7" width="13.5" style="4" customWidth="1"/>
    <col min="8" max="13" width="9" style="5"/>
    <col min="14" max="14" width="9" style="6"/>
    <col min="15" max="16384" width="9" style="5"/>
  </cols>
  <sheetData>
    <row r="1" spans="1:14" ht="44" customHeight="1">
      <c r="A1" s="35" t="s">
        <v>28</v>
      </c>
      <c r="B1" s="35"/>
      <c r="C1" s="35"/>
      <c r="D1" s="35"/>
      <c r="E1" s="35"/>
      <c r="F1" s="35"/>
      <c r="G1" s="35"/>
    </row>
    <row r="2" spans="1:14" s="9" customFormat="1" ht="33.75" customHeight="1">
      <c r="A2" s="36" t="s">
        <v>3</v>
      </c>
      <c r="B2" s="36"/>
      <c r="C2" s="23" t="s">
        <v>4</v>
      </c>
      <c r="D2" s="7" t="s">
        <v>6</v>
      </c>
      <c r="E2" s="7" t="s">
        <v>7</v>
      </c>
      <c r="F2" s="23" t="s">
        <v>5</v>
      </c>
      <c r="G2" s="8" t="s">
        <v>24</v>
      </c>
    </row>
    <row r="3" spans="1:14" s="9" customFormat="1" ht="30.75" customHeight="1">
      <c r="A3" s="24" t="s">
        <v>2</v>
      </c>
      <c r="B3" s="10" t="s">
        <v>20</v>
      </c>
      <c r="C3" s="10" t="s">
        <v>23</v>
      </c>
      <c r="D3" s="11">
        <v>6000</v>
      </c>
      <c r="E3" s="11">
        <v>1</v>
      </c>
      <c r="F3" s="11">
        <f>D3*E3</f>
        <v>6000</v>
      </c>
      <c r="G3" s="11"/>
      <c r="K3" s="18"/>
      <c r="N3" s="12"/>
    </row>
    <row r="4" spans="1:14" s="9" customFormat="1" ht="30.75" customHeight="1">
      <c r="A4" s="24" t="s">
        <v>8</v>
      </c>
      <c r="B4" s="10" t="s">
        <v>22</v>
      </c>
      <c r="C4" s="10"/>
      <c r="D4" s="11">
        <v>158</v>
      </c>
      <c r="E4" s="11">
        <v>50</v>
      </c>
      <c r="F4" s="11">
        <f t="shared" ref="F4:F13" si="0">D4*E4</f>
        <v>7900</v>
      </c>
      <c r="G4" s="11"/>
      <c r="K4" s="18"/>
      <c r="N4" s="12"/>
    </row>
    <row r="5" spans="1:14" s="9" customFormat="1" ht="30.75" customHeight="1">
      <c r="A5" s="24" t="s">
        <v>19</v>
      </c>
      <c r="B5" s="10" t="s">
        <v>26</v>
      </c>
      <c r="C5" s="10"/>
      <c r="D5" s="11">
        <v>550</v>
      </c>
      <c r="E5" s="11">
        <v>1</v>
      </c>
      <c r="F5" s="11">
        <f t="shared" si="0"/>
        <v>550</v>
      </c>
      <c r="G5" s="11"/>
      <c r="K5" s="18"/>
      <c r="N5" s="12"/>
    </row>
    <row r="6" spans="1:14" s="9" customFormat="1" ht="30.75" customHeight="1">
      <c r="A6" s="24" t="s">
        <v>25</v>
      </c>
      <c r="B6" s="10"/>
      <c r="C6" s="10"/>
      <c r="D6" s="11">
        <v>58</v>
      </c>
      <c r="E6" s="11">
        <v>35</v>
      </c>
      <c r="F6" s="11">
        <f t="shared" si="0"/>
        <v>2030</v>
      </c>
      <c r="G6" s="11"/>
      <c r="K6" s="18"/>
      <c r="N6" s="12"/>
    </row>
    <row r="7" spans="1:14" s="30" customFormat="1" ht="30.75" customHeight="1">
      <c r="A7" s="37" t="s">
        <v>9</v>
      </c>
      <c r="B7" s="43" t="s">
        <v>29</v>
      </c>
      <c r="C7" s="44"/>
      <c r="D7" s="34">
        <v>2541</v>
      </c>
      <c r="E7" s="34">
        <v>1</v>
      </c>
      <c r="F7" s="34">
        <f>D7*E7</f>
        <v>2541</v>
      </c>
      <c r="G7" s="32" t="s">
        <v>31</v>
      </c>
      <c r="N7" s="31"/>
    </row>
    <row r="8" spans="1:14" s="30" customFormat="1" ht="30.75" customHeight="1">
      <c r="A8" s="38"/>
      <c r="B8" s="45"/>
      <c r="C8" s="46"/>
      <c r="D8" s="29"/>
      <c r="E8" s="29"/>
      <c r="F8" s="29">
        <f>F7*10%</f>
        <v>254.10000000000002</v>
      </c>
      <c r="G8" s="32" t="s">
        <v>30</v>
      </c>
      <c r="N8" s="31"/>
    </row>
    <row r="9" spans="1:14" s="30" customFormat="1" ht="30.75" customHeight="1">
      <c r="A9" s="38"/>
      <c r="B9" s="28" t="s">
        <v>12</v>
      </c>
      <c r="C9" s="29" t="s">
        <v>1</v>
      </c>
      <c r="D9" s="29">
        <v>15</v>
      </c>
      <c r="E9" s="29">
        <v>30</v>
      </c>
      <c r="F9" s="29">
        <f t="shared" si="0"/>
        <v>450</v>
      </c>
      <c r="G9" s="32"/>
      <c r="N9" s="31"/>
    </row>
    <row r="10" spans="1:14" s="30" customFormat="1" ht="30.75" customHeight="1">
      <c r="A10" s="39"/>
      <c r="B10" s="28" t="s">
        <v>13</v>
      </c>
      <c r="C10" s="29" t="s">
        <v>0</v>
      </c>
      <c r="D10" s="29">
        <v>300</v>
      </c>
      <c r="E10" s="29">
        <v>1</v>
      </c>
      <c r="F10" s="29">
        <f t="shared" si="0"/>
        <v>300</v>
      </c>
      <c r="G10" s="32"/>
      <c r="N10" s="31"/>
    </row>
    <row r="11" spans="1:14" s="13" customFormat="1" ht="30.75" customHeight="1">
      <c r="A11" s="40" t="s">
        <v>10</v>
      </c>
      <c r="B11" s="10" t="s">
        <v>11</v>
      </c>
      <c r="C11" s="20"/>
      <c r="D11" s="21">
        <v>350</v>
      </c>
      <c r="E11" s="22">
        <v>2</v>
      </c>
      <c r="F11" s="11">
        <f t="shared" si="0"/>
        <v>700</v>
      </c>
      <c r="G11" s="33"/>
      <c r="N11" s="12"/>
    </row>
    <row r="12" spans="1:14" s="13" customFormat="1" ht="30.75" customHeight="1">
      <c r="A12" s="41"/>
      <c r="B12" s="19" t="s">
        <v>18</v>
      </c>
      <c r="C12" s="20"/>
      <c r="D12" s="21">
        <v>550</v>
      </c>
      <c r="E12" s="22">
        <v>1</v>
      </c>
      <c r="F12" s="11">
        <f t="shared" si="0"/>
        <v>550</v>
      </c>
      <c r="G12" s="33"/>
      <c r="N12" s="12"/>
    </row>
    <row r="13" spans="1:14" s="13" customFormat="1" ht="30.75" customHeight="1">
      <c r="A13" s="42"/>
      <c r="B13" s="19" t="s">
        <v>17</v>
      </c>
      <c r="C13" s="20"/>
      <c r="D13" s="21">
        <v>500</v>
      </c>
      <c r="E13" s="22">
        <v>2</v>
      </c>
      <c r="F13" s="11">
        <f t="shared" si="0"/>
        <v>1000</v>
      </c>
      <c r="G13" s="33"/>
      <c r="N13" s="12"/>
    </row>
    <row r="14" spans="1:14" s="15" customFormat="1" ht="26.25" customHeight="1">
      <c r="A14" s="14" t="s">
        <v>21</v>
      </c>
      <c r="B14" s="11"/>
      <c r="C14" s="11"/>
      <c r="D14" s="11"/>
      <c r="E14" s="11"/>
      <c r="F14" s="14">
        <f>SUM(F3:F13)</f>
        <v>22275.1</v>
      </c>
      <c r="G14" s="11"/>
      <c r="N14" s="16"/>
    </row>
    <row r="15" spans="1:14" s="15" customFormat="1" ht="26.25" customHeight="1">
      <c r="A15" s="14" t="s">
        <v>16</v>
      </c>
      <c r="B15" s="11"/>
      <c r="C15" s="11"/>
      <c r="D15" s="11"/>
      <c r="E15" s="11"/>
      <c r="F15" s="14">
        <f>F14*0.1</f>
        <v>2227.5099999999998</v>
      </c>
      <c r="G15" s="25"/>
      <c r="N15" s="16"/>
    </row>
    <row r="16" spans="1:14" s="15" customFormat="1" ht="26.25" customHeight="1">
      <c r="A16" s="26" t="s">
        <v>27</v>
      </c>
      <c r="B16" s="27"/>
      <c r="C16" s="27"/>
      <c r="D16" s="27"/>
      <c r="E16" s="27"/>
      <c r="F16" s="26">
        <f>F15+F14</f>
        <v>24502.609999999997</v>
      </c>
      <c r="G16" s="25">
        <v>24503</v>
      </c>
      <c r="N16" s="16"/>
    </row>
    <row r="17" spans="1:14" s="15" customFormat="1" ht="26.25" customHeight="1">
      <c r="A17" s="14" t="s">
        <v>15</v>
      </c>
      <c r="B17" s="11"/>
      <c r="C17" s="11"/>
      <c r="D17" s="11"/>
      <c r="E17" s="11"/>
      <c r="F17" s="14">
        <f>F16*6%</f>
        <v>1470.1565999999998</v>
      </c>
      <c r="G17" s="11"/>
      <c r="N17" s="16"/>
    </row>
    <row r="18" spans="1:14" s="15" customFormat="1" ht="26.25" customHeight="1">
      <c r="A18" s="14" t="s">
        <v>14</v>
      </c>
      <c r="B18" s="11"/>
      <c r="C18" s="11"/>
      <c r="D18" s="11"/>
      <c r="E18" s="11"/>
      <c r="F18" s="14">
        <f>F17+F16</f>
        <v>25972.766599999995</v>
      </c>
      <c r="G18" s="11"/>
      <c r="I18" s="17"/>
      <c r="J18" s="17"/>
      <c r="N18" s="16"/>
    </row>
  </sheetData>
  <mergeCells count="5">
    <mergeCell ref="A1:G1"/>
    <mergeCell ref="A2:B2"/>
    <mergeCell ref="A7:A10"/>
    <mergeCell ref="A11:A13"/>
    <mergeCell ref="B7:C8"/>
  </mergeCells>
  <phoneticPr fontId="1" type="noConversion"/>
  <pageMargins left="0.39305555555555599" right="0.39305555555555599" top="0.74791666666666701" bottom="0.74791666666666701" header="0.31458333333333299" footer="0.31458333333333299"/>
  <pageSetup paperSize="9" scale="9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实际发生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cct</cp:lastModifiedBy>
  <cp:lastPrinted>2016-02-03T06:01:00Z</cp:lastPrinted>
  <dcterms:created xsi:type="dcterms:W3CDTF">1996-12-17T01:32:00Z</dcterms:created>
  <dcterms:modified xsi:type="dcterms:W3CDTF">2017-12-19T01:45:37Z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