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55"/>
  <c r="E56"/>
  <c r="A61"/>
  <c r="H8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<sst xmlns="http://schemas.openxmlformats.org/spreadsheetml/2006/main" count="54" uniqueCount="54">
  <si>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</si>
  <si>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</si>
  <si>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</si>
  <si>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</si>
  <si>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</si>
  <si>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</si>
  <si>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</si>
  <si>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</si>
  <si>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</si>
  <si>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</si>
  <si>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</si>
  <si>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</si>
  <si>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</si>
  <si>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</si>
  <si>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</si>
  <si>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</si>
  <si>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</si>
  <si>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</si>
  <si>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</si>
  <si>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</si>
  <si>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</si>
  <si>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</si>
  <si>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</si>
  <si>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</si>
  <si>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</si>
  <si>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</si>
  <si>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</si>
  <si>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</si>
  <si>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</si>
  <si>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</si>
  <si>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</si>
  <si>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</si>
  <si>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</si>
  <si>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</si>
  <si>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</si>
  <si>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</si>
  <si>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</si>
  <si>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</si>
  <si>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</si>
  <si>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</si>
  <si>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</si>
  <si>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</si>
  <si>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</si>
  <si>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</si>
  <si>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</si>
  <si>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</si>
  <si>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</si>
  <si>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</si>
  <si>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</si>
  <si>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</si>
  <si>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</si>
  <si>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购买高铁票</t>
    <phoneticPr fontId="9" type="noConversion"/>
  </si>
  <si>
    <t>团号：HMQ-1709-A22BAR712</t>
    <phoneticPr fontId="9" type="noConversion"/>
  </si>
  <si>
    <t>会议日期：2017年9月22日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</si>
</sst>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J60" sqref="J60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16.375" customWidth="1"/>
    <col min="8" max="8" width="14.375" customWidth="1"/>
    <col min="9" max="9" width="24.87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52</v>
      </c>
      <c r="I4" s="27"/>
      <c r="J4" s="27" t="s">
        <v>53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0</v>
      </c>
      <c r="D22" s="36">
        <v>0</v>
      </c>
      <c r="E22" s="33">
        <v>0</v>
      </c>
      <c r="F22" s="8"/>
      <c r="G22" s="8"/>
      <c r="H22" s="8"/>
      <c r="I22" s="16"/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/>
      <c r="G23" s="8"/>
      <c r="H23" s="8"/>
      <c r="I23" s="16"/>
      <c r="J23" s="30"/>
    </row>
    <row r="24" spans="1:10" ht="21" customHeight="1">
      <c r="A24" s="43"/>
      <c r="B24" s="39"/>
      <c r="C24" s="33"/>
      <c r="D24" s="36"/>
      <c r="E24" s="33"/>
      <c r="F24" s="8"/>
      <c r="G24" s="8"/>
      <c r="H24" s="8"/>
      <c r="I24" s="16"/>
      <c r="J24" s="30"/>
    </row>
    <row r="25" spans="1:10" ht="21" customHeight="1">
      <c r="A25" s="43"/>
      <c r="B25" s="39"/>
      <c r="C25" s="33"/>
      <c r="D25" s="36"/>
      <c r="E25" s="33"/>
      <c r="F25" s="8"/>
      <c r="G25" s="8"/>
      <c r="H25" s="8"/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0</v>
      </c>
      <c r="G27" s="11">
        <f t="shared" ref="G27:H27" si="7">SUM(G22:G26)</f>
        <v>0</v>
      </c>
      <c r="H27" s="11">
        <f t="shared" si="7"/>
        <v>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8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9000</v>
      </c>
      <c r="D48" s="36">
        <v>0</v>
      </c>
      <c r="E48" s="33">
        <v>9000</v>
      </c>
      <c r="F48" s="8">
        <v>3926.5</v>
      </c>
      <c r="G48" s="8">
        <v>6870</v>
      </c>
      <c r="H48" s="8">
        <f t="shared" si="0"/>
        <v>10796.5</v>
      </c>
      <c r="I48" s="16" t="s">
        <v>51</v>
      </c>
      <c r="J48" s="24"/>
    </row>
    <row r="49" spans="1:10" ht="21" customHeight="1">
      <c r="A49" s="44"/>
      <c r="B49" s="39"/>
      <c r="C49" s="33"/>
      <c r="D49" s="36"/>
      <c r="E49" s="33"/>
      <c r="F49" s="8"/>
      <c r="G49" s="8">
        <v>0</v>
      </c>
      <c r="H49" s="8">
        <f t="shared" ref="H49:H54" si="19">F49+G49</f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9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19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19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19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9000</v>
      </c>
      <c r="D55" s="11">
        <f t="shared" ref="D55:E55" si="20">SUM(D48)</f>
        <v>0</v>
      </c>
      <c r="E55" s="11">
        <f t="shared" si="20"/>
        <v>9000</v>
      </c>
      <c r="F55" s="11">
        <f>SUM(F48:F54)</f>
        <v>3926.5</v>
      </c>
      <c r="G55" s="11">
        <f t="shared" ref="G55:H55" si="21">SUM(G48:G54)</f>
        <v>6870</v>
      </c>
      <c r="H55" s="11">
        <f t="shared" si="21"/>
        <v>10796.5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9000</v>
      </c>
      <c r="D56" s="11">
        <f>SUM(D55,D47,D43,D40,D35,D30,D27,D21,D16,D13)</f>
        <v>0</v>
      </c>
      <c r="E56" s="11">
        <f t="shared" ref="E56:H56" si="22">SUM(E55,E47,E43,E40,E35,E30,E27,E21,E16,E13)</f>
        <v>9000</v>
      </c>
      <c r="F56" s="11">
        <f t="shared" si="22"/>
        <v>3926.5</v>
      </c>
      <c r="G56" s="11">
        <f t="shared" si="22"/>
        <v>6870</v>
      </c>
      <c r="H56" s="11">
        <f t="shared" si="22"/>
        <v>10796.5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9000</v>
      </c>
      <c r="B61" s="41"/>
      <c r="C61" s="41">
        <f>H56</f>
        <v>10796.5</v>
      </c>
      <c r="D61" s="41"/>
      <c r="E61" s="41">
        <f>F56</f>
        <v>3926.5</v>
      </c>
      <c r="F61" s="41"/>
      <c r="G61" s="41">
        <f>G56</f>
        <v>6870</v>
      </c>
      <c r="H61" s="41"/>
      <c r="I61" s="20">
        <f>A61-C61</f>
        <v>-1796.5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2017-11-15T13:22:53Z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