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8D4958C-3212-4EC3-8E31-0BB4D4214C6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Sheet1" sheetId="4" r:id="rId2"/>
  </sheets>
  <calcPr calcId="181029" concurrentCalc="0"/>
</workbook>
</file>

<file path=xl/calcChain.xml><?xml version="1.0" encoding="utf-8"?>
<calcChain xmlns="http://schemas.openxmlformats.org/spreadsheetml/2006/main">
  <c r="F32" i="3" l="1"/>
  <c r="F30" i="3"/>
  <c r="F17" i="3"/>
  <c r="F16" i="3"/>
  <c r="F26" i="3"/>
  <c r="F55" i="3"/>
  <c r="F36" i="3"/>
  <c r="F19" i="3"/>
  <c r="F14" i="3"/>
  <c r="H53" i="3"/>
  <c r="H54" i="3"/>
  <c r="H33" i="3"/>
  <c r="H52" i="3"/>
  <c r="H50" i="3"/>
  <c r="H51" i="3"/>
  <c r="H55" i="3"/>
  <c r="G7" i="4"/>
  <c r="F7" i="4"/>
  <c r="F5" i="4"/>
  <c r="F4" i="4"/>
  <c r="H17" i="3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4" i="3"/>
  <c r="H18" i="3"/>
  <c r="H20" i="3"/>
  <c r="H25" i="3"/>
  <c r="H8" i="3"/>
  <c r="H9" i="3"/>
  <c r="H10" i="3"/>
  <c r="F11" i="3"/>
  <c r="H35" i="3"/>
  <c r="G36" i="3"/>
  <c r="E50" i="3"/>
  <c r="E55" i="3"/>
  <c r="E48" i="3"/>
  <c r="E49" i="3"/>
  <c r="E45" i="3"/>
  <c r="E47" i="3"/>
  <c r="E40" i="3"/>
  <c r="E44" i="3"/>
  <c r="E37" i="3"/>
  <c r="E39" i="3"/>
  <c r="E27" i="3"/>
  <c r="E36" i="3"/>
  <c r="E20" i="3"/>
  <c r="E26" i="3"/>
  <c r="E15" i="3"/>
  <c r="E19" i="3"/>
  <c r="E12" i="3"/>
  <c r="E14" i="3"/>
  <c r="E8" i="3"/>
  <c r="E11" i="3"/>
  <c r="G55" i="3"/>
  <c r="G49" i="3"/>
  <c r="G47" i="3"/>
  <c r="G44" i="3"/>
  <c r="G39" i="3"/>
  <c r="G19" i="3"/>
  <c r="G14" i="3"/>
  <c r="D55" i="3"/>
  <c r="D49" i="3"/>
  <c r="D47" i="3"/>
  <c r="D44" i="3"/>
  <c r="D39" i="3"/>
  <c r="D36" i="3"/>
  <c r="D26" i="3"/>
  <c r="D19" i="3"/>
  <c r="D14" i="3"/>
  <c r="D11" i="3"/>
  <c r="C55" i="3"/>
  <c r="C49" i="3"/>
  <c r="C47" i="3"/>
  <c r="C44" i="3"/>
  <c r="C39" i="3"/>
  <c r="C36" i="3"/>
  <c r="C26" i="3"/>
  <c r="C19" i="3"/>
  <c r="C14" i="3"/>
  <c r="C11" i="3"/>
  <c r="H48" i="3"/>
  <c r="F49" i="3"/>
  <c r="H45" i="3"/>
  <c r="H46" i="3"/>
  <c r="F47" i="3"/>
  <c r="H40" i="3"/>
  <c r="H41" i="3"/>
  <c r="H42" i="3"/>
  <c r="H43" i="3"/>
  <c r="F44" i="3"/>
  <c r="H37" i="3"/>
  <c r="H38" i="3"/>
  <c r="F39" i="3"/>
  <c r="H12" i="3"/>
  <c r="H13" i="3"/>
  <c r="D56" i="3"/>
  <c r="C56" i="3"/>
  <c r="A61" i="3"/>
  <c r="H39" i="3"/>
  <c r="H49" i="3"/>
  <c r="G56" i="3"/>
  <c r="G61" i="3"/>
  <c r="H11" i="3"/>
  <c r="H14" i="3"/>
  <c r="F56" i="3"/>
  <c r="E61" i="3"/>
  <c r="H44" i="3"/>
  <c r="H47" i="3"/>
  <c r="E56" i="3"/>
  <c r="H19" i="3"/>
  <c r="H26" i="3"/>
  <c r="H36" i="3"/>
  <c r="H56" i="3"/>
  <c r="C61" i="3"/>
  <c r="I61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<sst xmlns="http://schemas.openxmlformats.org/spreadsheetml/2006/main" count="53" uniqueCount="53">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</sst>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12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9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3">
      <c r="H4" s="36" t="s">
        <v>51</v>
      </c>
      <c r="I4" s="36"/>
      <c r="J4" s="36" t="s">
        <v>52</v>
      </c>
    </row>
    <row r="5" spans="1:12" ht="21" customHeight="1" x14ac:dyDescent="0.3">
      <c r="H5" s="37"/>
      <c r="I5" s="37"/>
      <c r="J5" s="37"/>
    </row>
    <row r="6" spans="1:12" ht="21" customHeight="1" x14ac:dyDescent="0.3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3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3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>
        <v>0</v>
      </c>
      <c r="G8" s="8">
        <v>0</v>
      </c>
      <c r="H8" s="8">
        <f>F8+G8</f>
        <v>0</v>
      </c>
      <c r="I8" s="13"/>
      <c r="J8" s="41" t="s">
        <v>14</v>
      </c>
    </row>
    <row r="9" spans="1:12" ht="21" customHeight="1" x14ac:dyDescent="0.3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3">
      <c r="A10" s="53"/>
      <c r="B10" s="54"/>
      <c r="C10" s="48"/>
      <c r="D10" s="49"/>
      <c r="E10" s="48"/>
      <c r="F10" s="8">
        <v>0</v>
      </c>
      <c r="G10" s="8">
        <v>0</v>
      </c>
      <c r="H10" s="8">
        <f>F10+G10</f>
        <v>0</v>
      </c>
      <c r="I10" s="13"/>
      <c r="J10" s="42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3"/>
    </row>
    <row r="12" spans="1:12" ht="21" customHeight="1" x14ac:dyDescent="0.3">
      <c r="A12" s="27">
        <v>2</v>
      </c>
      <c r="B12" s="30" t="s">
        <v>16</v>
      </c>
      <c r="C12" s="33">
        <v>0</v>
      </c>
      <c r="D12" s="27">
        <v>0</v>
      </c>
      <c r="E12" s="3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1" t="s">
        <v>17</v>
      </c>
    </row>
    <row r="13" spans="1:12" ht="21" customHeight="1" x14ac:dyDescent="0.3">
      <c r="A13" s="29"/>
      <c r="B13" s="32"/>
      <c r="C13" s="35"/>
      <c r="D13" s="29"/>
      <c r="E13" s="35"/>
      <c r="F13" s="8">
        <v>0</v>
      </c>
      <c r="G13" s="8">
        <v>0</v>
      </c>
      <c r="H13" s="8">
        <f t="shared" ref="H13" si="0">F13+G13</f>
        <v>0</v>
      </c>
      <c r="I13" s="13"/>
      <c r="J13" s="42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3"/>
    </row>
    <row r="15" spans="1:12" ht="21" customHeight="1" x14ac:dyDescent="0.3">
      <c r="A15" s="53">
        <v>3</v>
      </c>
      <c r="B15" s="54" t="s">
        <v>19</v>
      </c>
      <c r="C15" s="48">
        <v>0</v>
      </c>
      <c r="D15" s="49">
        <v>0</v>
      </c>
      <c r="E15" s="48">
        <f>C15*D15</f>
        <v>0</v>
      </c>
      <c r="F15" s="8">
        <v>450</v>
      </c>
      <c r="G15" s="8">
        <v>0</v>
      </c>
      <c r="H15" s="8">
        <f>F15</f>
        <v>450</v>
      </c>
      <c r="I15" s="13"/>
      <c r="J15" s="38" t="s">
        <v>20</v>
      </c>
    </row>
    <row r="16" spans="1:12" ht="21" customHeight="1" x14ac:dyDescent="0.3">
      <c r="A16" s="53"/>
      <c r="B16" s="54"/>
      <c r="C16" s="48"/>
      <c r="D16" s="49"/>
      <c r="E16" s="48"/>
      <c r="F16" s="8">
        <f>108.24+2.46</f>
        <v>110.69999999999999</v>
      </c>
      <c r="G16" s="8">
        <v>0</v>
      </c>
      <c r="H16" s="8">
        <f>F16</f>
        <v>110.69999999999999</v>
      </c>
      <c r="I16" s="13"/>
      <c r="J16" s="39"/>
    </row>
    <row r="17" spans="1:10" ht="21" customHeight="1" x14ac:dyDescent="0.3">
      <c r="A17" s="53"/>
      <c r="B17" s="54"/>
      <c r="C17" s="48"/>
      <c r="D17" s="49"/>
      <c r="E17" s="48"/>
      <c r="F17" s="26">
        <f>2.46+492.94</f>
        <v>495.4</v>
      </c>
      <c r="G17" s="8">
        <v>0</v>
      </c>
      <c r="H17" s="8">
        <f>F17</f>
        <v>495.4</v>
      </c>
      <c r="I17" s="13"/>
      <c r="J17" s="39"/>
    </row>
    <row r="18" spans="1:10" ht="21" customHeight="1" x14ac:dyDescent="0.3">
      <c r="A18" s="53"/>
      <c r="B18" s="54"/>
      <c r="C18" s="48"/>
      <c r="D18" s="49"/>
      <c r="E18" s="48"/>
      <c r="F18" s="26">
        <v>304.8</v>
      </c>
      <c r="G18" s="8">
        <v>0</v>
      </c>
      <c r="H18" s="8">
        <f>F18</f>
        <v>304.8</v>
      </c>
      <c r="I18" s="13"/>
      <c r="J18" s="39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1360.8999999999999</v>
      </c>
      <c r="G19" s="11">
        <f>SUM(G15:G18)</f>
        <v>0</v>
      </c>
      <c r="H19" s="11">
        <f>SUM(H15:H18)</f>
        <v>1360.8999999999999</v>
      </c>
      <c r="I19" s="14"/>
      <c r="J19" s="40"/>
    </row>
    <row r="20" spans="1:10" ht="21" customHeight="1" x14ac:dyDescent="0.3">
      <c r="A20" s="53">
        <v>4</v>
      </c>
      <c r="B20" s="54" t="s">
        <v>22</v>
      </c>
      <c r="C20" s="48">
        <v>0</v>
      </c>
      <c r="D20" s="49">
        <v>0</v>
      </c>
      <c r="E20" s="48">
        <f t="shared" ref="E20:E50" si="1">C20*D20</f>
        <v>0</v>
      </c>
      <c r="F20" s="8">
        <v>390</v>
      </c>
      <c r="G20" s="24">
        <v>0</v>
      </c>
      <c r="H20" s="8">
        <f>SUM(F20:G20)</f>
        <v>390</v>
      </c>
      <c r="I20" s="13"/>
      <c r="J20" s="38" t="s">
        <v>23</v>
      </c>
    </row>
    <row r="21" spans="1:10" ht="21" customHeight="1" x14ac:dyDescent="0.3">
      <c r="A21" s="53"/>
      <c r="B21" s="54"/>
      <c r="C21" s="48"/>
      <c r="D21" s="49"/>
      <c r="E21" s="48"/>
      <c r="F21" s="8">
        <v>341.38</v>
      </c>
      <c r="G21" s="8">
        <v>0</v>
      </c>
      <c r="H21" s="8">
        <f>SUM(F21:G21)</f>
        <v>341.38</v>
      </c>
      <c r="I21" s="13"/>
      <c r="J21" s="39"/>
    </row>
    <row r="22" spans="1:10" ht="21" customHeight="1" x14ac:dyDescent="0.3">
      <c r="A22" s="53"/>
      <c r="B22" s="54"/>
      <c r="C22" s="48"/>
      <c r="D22" s="49"/>
      <c r="E22" s="48"/>
      <c r="F22" s="8">
        <v>421.31</v>
      </c>
      <c r="G22" s="8">
        <v>0</v>
      </c>
      <c r="H22" s="8">
        <f>SUM(F22:G22)</f>
        <v>421.31</v>
      </c>
      <c r="I22" s="13"/>
      <c r="J22" s="39"/>
    </row>
    <row r="23" spans="1:10" ht="21" customHeight="1" x14ac:dyDescent="0.3">
      <c r="A23" s="53"/>
      <c r="B23" s="54"/>
      <c r="C23" s="48"/>
      <c r="D23" s="49"/>
      <c r="E23" s="48"/>
      <c r="F23" s="8">
        <v>246.2</v>
      </c>
      <c r="G23" s="8">
        <v>0</v>
      </c>
      <c r="H23" s="8">
        <f>SUM(F23:G23)</f>
        <v>246.2</v>
      </c>
      <c r="I23" s="13"/>
      <c r="J23" s="39"/>
    </row>
    <row r="24" spans="1:10" ht="21" customHeight="1" x14ac:dyDescent="0.3">
      <c r="A24" s="53"/>
      <c r="B24" s="54"/>
      <c r="C24" s="48"/>
      <c r="D24" s="49"/>
      <c r="E24" s="48"/>
      <c r="F24" s="8">
        <v>2473</v>
      </c>
      <c r="G24" s="8">
        <v>0</v>
      </c>
      <c r="H24" s="8">
        <f>SUM(F24:G24)</f>
        <v>2473</v>
      </c>
      <c r="I24" s="13"/>
      <c r="J24" s="39"/>
    </row>
    <row r="25" spans="1:10" ht="21" customHeight="1" x14ac:dyDescent="0.3">
      <c r="A25" s="53"/>
      <c r="B25" s="54"/>
      <c r="C25" s="48"/>
      <c r="D25" s="49"/>
      <c r="E25" s="48"/>
      <c r="F25" s="8">
        <v>637</v>
      </c>
      <c r="G25" s="8">
        <v>0</v>
      </c>
      <c r="H25" s="8">
        <f t="shared" ref="H25:H48" si="2">F25+G25</f>
        <v>637</v>
      </c>
      <c r="I25" s="13"/>
      <c r="J25" s="39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4508.8900000000003</v>
      </c>
      <c r="G26" s="11">
        <f>SUM(G20:G25)</f>
        <v>0</v>
      </c>
      <c r="H26" s="11">
        <f>SUM(H20:H25)</f>
        <v>4508.8900000000003</v>
      </c>
      <c r="I26" s="14"/>
      <c r="J26" s="40"/>
    </row>
    <row r="27" spans="1:10" ht="21" customHeight="1" x14ac:dyDescent="0.3">
      <c r="A27" s="27">
        <v>5</v>
      </c>
      <c r="B27" s="30" t="s">
        <v>25</v>
      </c>
      <c r="C27" s="30">
        <v>0</v>
      </c>
      <c r="D27" s="27"/>
      <c r="E27" s="33">
        <f t="shared" si="1"/>
        <v>0</v>
      </c>
      <c r="F27" s="8">
        <v>460</v>
      </c>
      <c r="G27" s="8">
        <v>0</v>
      </c>
      <c r="H27" s="8">
        <f>F27+G27</f>
        <v>460</v>
      </c>
      <c r="I27" s="20">
        <v>0</v>
      </c>
      <c r="J27" s="41" t="s">
        <v>26</v>
      </c>
    </row>
    <row r="28" spans="1:10" ht="21" customHeight="1" x14ac:dyDescent="0.3">
      <c r="A28" s="28"/>
      <c r="B28" s="31"/>
      <c r="C28" s="31"/>
      <c r="D28" s="28"/>
      <c r="E28" s="34"/>
      <c r="F28" s="8">
        <v>1541.12</v>
      </c>
      <c r="G28" s="8">
        <v>0</v>
      </c>
      <c r="H28" s="8">
        <f t="shared" si="2"/>
        <v>1541.12</v>
      </c>
      <c r="I28" s="13"/>
      <c r="J28" s="42"/>
    </row>
    <row r="29" spans="1:10" ht="21" customHeight="1" x14ac:dyDescent="0.3">
      <c r="A29" s="28"/>
      <c r="B29" s="31"/>
      <c r="C29" s="31"/>
      <c r="D29" s="28"/>
      <c r="E29" s="34"/>
      <c r="F29" s="8">
        <v>550.54999999999995</v>
      </c>
      <c r="G29" s="8">
        <v>0</v>
      </c>
      <c r="H29" s="8">
        <f t="shared" si="2"/>
        <v>550.54999999999995</v>
      </c>
      <c r="I29" s="13"/>
      <c r="J29" s="42"/>
    </row>
    <row r="30" spans="1:10" ht="21" customHeight="1" x14ac:dyDescent="0.3">
      <c r="A30" s="28"/>
      <c r="B30" s="31"/>
      <c r="C30" s="31"/>
      <c r="D30" s="28"/>
      <c r="E30" s="34"/>
      <c r="F30" s="8">
        <f>2.46+491.54</f>
        <v>494</v>
      </c>
      <c r="G30" s="8">
        <v>0</v>
      </c>
      <c r="H30" s="8">
        <f t="shared" si="2"/>
        <v>494</v>
      </c>
      <c r="I30" s="13"/>
      <c r="J30" s="42"/>
    </row>
    <row r="31" spans="1:10" ht="21" customHeight="1" x14ac:dyDescent="0.3">
      <c r="A31" s="28"/>
      <c r="B31" s="31"/>
      <c r="C31" s="31"/>
      <c r="D31" s="28"/>
      <c r="E31" s="34"/>
      <c r="F31" s="8">
        <v>95</v>
      </c>
      <c r="G31" s="8">
        <v>0</v>
      </c>
      <c r="H31" s="8">
        <f t="shared" si="2"/>
        <v>95</v>
      </c>
      <c r="I31" s="13"/>
      <c r="J31" s="42"/>
    </row>
    <row r="32" spans="1:10" ht="21" customHeight="1" x14ac:dyDescent="0.3">
      <c r="A32" s="28"/>
      <c r="B32" s="31"/>
      <c r="C32" s="31"/>
      <c r="D32" s="28"/>
      <c r="E32" s="34"/>
      <c r="F32" s="8">
        <f>161.52+2.46</f>
        <v>163.98000000000002</v>
      </c>
      <c r="G32" s="8">
        <v>0</v>
      </c>
      <c r="H32" s="8">
        <f>F32+G32</f>
        <v>163.98000000000002</v>
      </c>
      <c r="I32" s="13"/>
      <c r="J32" s="42"/>
    </row>
    <row r="33" spans="1:10" ht="21" customHeight="1" x14ac:dyDescent="0.3">
      <c r="A33" s="28"/>
      <c r="B33" s="31"/>
      <c r="C33" s="31"/>
      <c r="D33" s="28"/>
      <c r="E33" s="34"/>
      <c r="F33" s="8">
        <v>0</v>
      </c>
      <c r="G33" s="8">
        <v>0</v>
      </c>
      <c r="H33" s="8">
        <f>F33+G33</f>
        <v>0</v>
      </c>
      <c r="I33" s="13"/>
      <c r="J33" s="42"/>
    </row>
    <row r="34" spans="1:10" ht="21" customHeight="1" x14ac:dyDescent="0.3">
      <c r="A34" s="28"/>
      <c r="B34" s="31"/>
      <c r="C34" s="31"/>
      <c r="D34" s="28"/>
      <c r="E34" s="34"/>
      <c r="F34" s="8">
        <v>0</v>
      </c>
      <c r="G34" s="8">
        <v>0</v>
      </c>
      <c r="H34" s="8">
        <f t="shared" si="2"/>
        <v>0</v>
      </c>
      <c r="I34" s="20"/>
      <c r="J34" s="42"/>
    </row>
    <row r="35" spans="1:10" ht="21" customHeight="1" x14ac:dyDescent="0.3">
      <c r="A35" s="29"/>
      <c r="B35" s="32"/>
      <c r="C35" s="32"/>
      <c r="D35" s="29"/>
      <c r="E35" s="35"/>
      <c r="F35" s="8">
        <v>0</v>
      </c>
      <c r="G35" s="8">
        <v>0</v>
      </c>
      <c r="H35" s="8">
        <f t="shared" ref="H35" si="3">F35+G35</f>
        <v>0</v>
      </c>
      <c r="I35" s="20"/>
      <c r="J35" s="42"/>
    </row>
    <row r="36" spans="1:10" s="1" customFormat="1" ht="21" customHeight="1" x14ac:dyDescent="0.3">
      <c r="A36" s="9"/>
      <c r="B36" s="10" t="s">
        <v>27</v>
      </c>
      <c r="C36" s="11">
        <f>SUM(C27)</f>
        <v>0</v>
      </c>
      <c r="D36" s="11">
        <f>SUM(D27)</f>
        <v>0</v>
      </c>
      <c r="E36" s="11">
        <f>SUM(E27)</f>
        <v>0</v>
      </c>
      <c r="F36" s="11">
        <f>SUM(F27:F35)</f>
        <v>3304.65</v>
      </c>
      <c r="G36" s="11">
        <f>SUM(G27:G35)</f>
        <v>0</v>
      </c>
      <c r="H36" s="11">
        <f>SUM(H27:H35)</f>
        <v>3304.65</v>
      </c>
      <c r="I36" s="14"/>
      <c r="J36" s="43"/>
    </row>
    <row r="37" spans="1:10" ht="21" customHeight="1" x14ac:dyDescent="0.3">
      <c r="A37" s="53">
        <v>6</v>
      </c>
      <c r="B37" s="54" t="s">
        <v>28</v>
      </c>
      <c r="C37" s="48">
        <v>0</v>
      </c>
      <c r="D37" s="49"/>
      <c r="E37" s="48">
        <f t="shared" si="1"/>
        <v>0</v>
      </c>
      <c r="F37" s="8">
        <v>0</v>
      </c>
      <c r="G37" s="8">
        <v>0</v>
      </c>
      <c r="H37" s="8">
        <f t="shared" si="2"/>
        <v>0</v>
      </c>
      <c r="I37" s="20"/>
      <c r="J37" s="41" t="s">
        <v>29</v>
      </c>
    </row>
    <row r="38" spans="1:10" ht="21" customHeight="1" x14ac:dyDescent="0.3">
      <c r="A38" s="53"/>
      <c r="B38" s="54"/>
      <c r="C38" s="48"/>
      <c r="D38" s="49"/>
      <c r="E38" s="48"/>
      <c r="F38" s="8">
        <v>0</v>
      </c>
      <c r="G38" s="8">
        <v>0</v>
      </c>
      <c r="H38" s="8">
        <f t="shared" si="2"/>
        <v>0</v>
      </c>
      <c r="I38" s="13"/>
      <c r="J38" s="39"/>
    </row>
    <row r="39" spans="1:10" s="1" customFormat="1" ht="21" customHeight="1" x14ac:dyDescent="0.3">
      <c r="A39" s="9"/>
      <c r="B39" s="10" t="s">
        <v>30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>SUM(F37:F38)</f>
        <v>0</v>
      </c>
      <c r="G39" s="11">
        <f>SUM(G37:G38)</f>
        <v>0</v>
      </c>
      <c r="H39" s="11">
        <f>SUM(H37:H38)</f>
        <v>0</v>
      </c>
      <c r="I39" s="14"/>
      <c r="J39" s="40"/>
    </row>
    <row r="40" spans="1:10" ht="21" customHeight="1" x14ac:dyDescent="0.3">
      <c r="A40" s="53">
        <v>7</v>
      </c>
      <c r="B40" s="54" t="s">
        <v>31</v>
      </c>
      <c r="C40" s="48">
        <v>0</v>
      </c>
      <c r="D40" s="49"/>
      <c r="E40" s="48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ht="21" customHeight="1" x14ac:dyDescent="0.3">
      <c r="A41" s="53"/>
      <c r="B41" s="54"/>
      <c r="C41" s="48"/>
      <c r="D41" s="49"/>
      <c r="E41" s="48"/>
      <c r="F41" s="8">
        <v>0</v>
      </c>
      <c r="G41" s="8">
        <v>0</v>
      </c>
      <c r="H41" s="8">
        <f t="shared" si="2"/>
        <v>0</v>
      </c>
      <c r="I41" s="13"/>
      <c r="J41" s="45"/>
    </row>
    <row r="42" spans="1:10" ht="21" customHeight="1" x14ac:dyDescent="0.3">
      <c r="A42" s="53"/>
      <c r="B42" s="54"/>
      <c r="C42" s="48"/>
      <c r="D42" s="49"/>
      <c r="E42" s="48"/>
      <c r="F42" s="8">
        <v>0</v>
      </c>
      <c r="G42" s="8">
        <v>0</v>
      </c>
      <c r="H42" s="8">
        <f t="shared" si="2"/>
        <v>0</v>
      </c>
      <c r="I42" s="13"/>
      <c r="J42" s="45"/>
    </row>
    <row r="43" spans="1:10" ht="21" customHeight="1" x14ac:dyDescent="0.3">
      <c r="A43" s="53"/>
      <c r="B43" s="54"/>
      <c r="C43" s="48"/>
      <c r="D43" s="49"/>
      <c r="E43" s="48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4">SUM(D40)</f>
        <v>0</v>
      </c>
      <c r="E44" s="11">
        <f t="shared" si="4"/>
        <v>0</v>
      </c>
      <c r="F44" s="11">
        <f>SUM(F40:F43)</f>
        <v>0</v>
      </c>
      <c r="G44" s="11">
        <f t="shared" ref="G44:H44" si="5">SUM(G40:G43)</f>
        <v>0</v>
      </c>
      <c r="H44" s="11">
        <f t="shared" si="5"/>
        <v>0</v>
      </c>
      <c r="I44" s="14"/>
      <c r="J44" s="46"/>
    </row>
    <row r="45" spans="1:10" ht="21" customHeight="1" x14ac:dyDescent="0.3">
      <c r="A45" s="53">
        <v>8</v>
      </c>
      <c r="B45" s="54" t="s">
        <v>33</v>
      </c>
      <c r="C45" s="48">
        <v>0</v>
      </c>
      <c r="D45" s="49"/>
      <c r="E45" s="4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38" t="s">
        <v>34</v>
      </c>
    </row>
    <row r="46" spans="1:10" ht="21" customHeight="1" x14ac:dyDescent="0.3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2"/>
        <v>0</v>
      </c>
      <c r="I46" s="13"/>
      <c r="J46" s="39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6">SUM(D45)</f>
        <v>0</v>
      </c>
      <c r="E47" s="11">
        <f t="shared" si="6"/>
        <v>0</v>
      </c>
      <c r="F47" s="11">
        <f>SUM(F45:F46)</f>
        <v>0</v>
      </c>
      <c r="G47" s="11">
        <f t="shared" ref="G47:H47" si="7">SUM(G45:G46)</f>
        <v>0</v>
      </c>
      <c r="H47" s="11">
        <f t="shared" si="7"/>
        <v>0</v>
      </c>
      <c r="I47" s="14"/>
      <c r="J47" s="40"/>
    </row>
    <row r="48" spans="1:10" ht="21" customHeight="1" x14ac:dyDescent="0.3">
      <c r="A48" s="22">
        <v>9</v>
      </c>
      <c r="B48" s="21" t="s">
        <v>36</v>
      </c>
      <c r="C48" s="8">
        <v>0</v>
      </c>
      <c r="D48" s="23"/>
      <c r="E48" s="8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37</v>
      </c>
    </row>
    <row r="49" spans="1:10" s="1" customFormat="1" ht="21" customHeight="1" x14ac:dyDescent="0.3">
      <c r="A49" s="9"/>
      <c r="B49" s="10" t="s">
        <v>38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43"/>
    </row>
    <row r="50" spans="1:10" ht="21" customHeight="1" x14ac:dyDescent="0.3">
      <c r="A50" s="27">
        <v>10</v>
      </c>
      <c r="B50" s="54" t="s">
        <v>39</v>
      </c>
      <c r="C50" s="48">
        <v>0</v>
      </c>
      <c r="D50" s="49">
        <v>0</v>
      </c>
      <c r="E50" s="48">
        <f t="shared" si="1"/>
        <v>0</v>
      </c>
      <c r="F50" s="8">
        <v>8064</v>
      </c>
      <c r="G50" s="8">
        <v>0</v>
      </c>
      <c r="H50" s="8">
        <f>F50</f>
        <v>8064</v>
      </c>
      <c r="I50" s="20"/>
      <c r="J50" s="44"/>
    </row>
    <row r="51" spans="1:10" ht="21" customHeight="1" x14ac:dyDescent="0.3">
      <c r="A51" s="28"/>
      <c r="B51" s="54"/>
      <c r="C51" s="48"/>
      <c r="D51" s="49"/>
      <c r="E51" s="48"/>
      <c r="F51" s="8">
        <v>8140</v>
      </c>
      <c r="G51" s="8">
        <v>0</v>
      </c>
      <c r="H51" s="8">
        <f>F51</f>
        <v>8140</v>
      </c>
      <c r="I51" s="20">
        <v>0</v>
      </c>
      <c r="J51" s="45"/>
    </row>
    <row r="52" spans="1:10" ht="21" customHeight="1" x14ac:dyDescent="0.3">
      <c r="A52" s="28"/>
      <c r="B52" s="54"/>
      <c r="C52" s="48"/>
      <c r="D52" s="49"/>
      <c r="E52" s="48"/>
      <c r="F52" s="8">
        <v>5600</v>
      </c>
      <c r="G52" s="8">
        <v>0</v>
      </c>
      <c r="H52" s="8">
        <f>F52</f>
        <v>5600</v>
      </c>
      <c r="I52" s="20"/>
      <c r="J52" s="45"/>
    </row>
    <row r="53" spans="1:10" ht="21" customHeight="1" x14ac:dyDescent="0.3">
      <c r="A53" s="28"/>
      <c r="B53" s="54"/>
      <c r="C53" s="48"/>
      <c r="D53" s="49"/>
      <c r="E53" s="48"/>
      <c r="F53" s="8">
        <v>2250</v>
      </c>
      <c r="G53" s="8">
        <v>0</v>
      </c>
      <c r="H53" s="8">
        <f t="shared" ref="H53:H54" si="8">F53</f>
        <v>2250</v>
      </c>
      <c r="I53" s="20"/>
      <c r="J53" s="45"/>
    </row>
    <row r="54" spans="1:10" ht="21" customHeight="1" x14ac:dyDescent="0.3">
      <c r="A54" s="28"/>
      <c r="B54" s="54"/>
      <c r="C54" s="48"/>
      <c r="D54" s="49"/>
      <c r="E54" s="48"/>
      <c r="F54" s="8">
        <v>0</v>
      </c>
      <c r="G54" s="8">
        <v>0</v>
      </c>
      <c r="H54" s="8">
        <f t="shared" si="8"/>
        <v>0</v>
      </c>
      <c r="I54" s="20"/>
      <c r="J54" s="45"/>
    </row>
    <row r="55" spans="1:10" s="1" customFormat="1" ht="21" customHeight="1" x14ac:dyDescent="0.3">
      <c r="A55" s="9"/>
      <c r="B55" s="10" t="s">
        <v>40</v>
      </c>
      <c r="C55" s="11">
        <f>SUM(C50)</f>
        <v>0</v>
      </c>
      <c r="D55" s="11">
        <f>SUM(D50)</f>
        <v>0</v>
      </c>
      <c r="E55" s="11">
        <f>SUM(E50)</f>
        <v>0</v>
      </c>
      <c r="F55" s="11">
        <f>SUM(F50:F54)</f>
        <v>24054</v>
      </c>
      <c r="G55" s="11">
        <f>SUM(G50:G54)</f>
        <v>0</v>
      </c>
      <c r="H55" s="11">
        <f>SUM(H50:H54)</f>
        <v>24054</v>
      </c>
      <c r="I55" s="14"/>
      <c r="J55" s="46"/>
    </row>
    <row r="56" spans="1:10" ht="21" customHeight="1" x14ac:dyDescent="0.3">
      <c r="A56" s="9"/>
      <c r="B56" s="10" t="s">
        <v>41</v>
      </c>
      <c r="C56" s="11">
        <f t="shared" ref="C56:H56" si="9">SUM(C55,C49,C47,C44,C39,C36,C26,C19,C14,C11)</f>
        <v>0</v>
      </c>
      <c r="D56" s="11">
        <f t="shared" si="9"/>
        <v>0</v>
      </c>
      <c r="E56" s="11">
        <f t="shared" si="9"/>
        <v>0</v>
      </c>
      <c r="F56" s="11">
        <f t="shared" si="9"/>
        <v>33228.44</v>
      </c>
      <c r="G56" s="11">
        <f t="shared" si="9"/>
        <v>0</v>
      </c>
      <c r="H56" s="11">
        <f t="shared" si="9"/>
        <v>33228.44</v>
      </c>
      <c r="I56" s="14"/>
      <c r="J56" s="15"/>
    </row>
    <row r="60" spans="1:10" ht="21" customHeight="1" x14ac:dyDescent="0.3">
      <c r="A60" s="58" t="s">
        <v>42</v>
      </c>
      <c r="B60" s="59"/>
      <c r="C60" s="60" t="s">
        <v>43</v>
      </c>
      <c r="D60" s="60"/>
      <c r="E60" s="60" t="s">
        <v>44</v>
      </c>
      <c r="F60" s="60"/>
      <c r="G60" s="60" t="s">
        <v>45</v>
      </c>
      <c r="H60" s="60"/>
      <c r="I60" s="16" t="s">
        <v>46</v>
      </c>
    </row>
    <row r="61" spans="1:10" ht="21" customHeight="1" x14ac:dyDescent="0.3">
      <c r="A61" s="50">
        <f>C56</f>
        <v>0</v>
      </c>
      <c r="B61" s="51"/>
      <c r="C61" s="51">
        <f>H56</f>
        <v>33228.44</v>
      </c>
      <c r="D61" s="51"/>
      <c r="E61" s="51">
        <f>F56</f>
        <v>33228.44</v>
      </c>
      <c r="F61" s="51"/>
      <c r="G61" s="51">
        <f>G56</f>
        <v>0</v>
      </c>
      <c r="H61" s="51"/>
      <c r="I61" s="17">
        <f>A61-C61</f>
        <v>-33228.44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37:B38"/>
    <mergeCell ref="B40:B43"/>
    <mergeCell ref="B45:B46"/>
    <mergeCell ref="C8:C10"/>
    <mergeCell ref="C15:C18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37:A38"/>
    <mergeCell ref="A40:A43"/>
    <mergeCell ref="A45:A46"/>
    <mergeCell ref="A50:A54"/>
    <mergeCell ref="B6:B7"/>
    <mergeCell ref="B50:B54"/>
    <mergeCell ref="C12:C13"/>
    <mergeCell ref="C20:C25"/>
    <mergeCell ref="C37:C38"/>
    <mergeCell ref="C40:C43"/>
    <mergeCell ref="C45:C46"/>
    <mergeCell ref="C50:C54"/>
    <mergeCell ref="D40:D43"/>
    <mergeCell ref="D45:D46"/>
    <mergeCell ref="D50:D54"/>
    <mergeCell ref="D8:D10"/>
    <mergeCell ref="D12:D13"/>
    <mergeCell ref="D15:D18"/>
    <mergeCell ref="D20:D25"/>
    <mergeCell ref="E8:E10"/>
    <mergeCell ref="E12:E13"/>
    <mergeCell ref="E15:E18"/>
    <mergeCell ref="E20:E25"/>
    <mergeCell ref="D37:D38"/>
    <mergeCell ref="E37:E38"/>
    <mergeCell ref="E40:E43"/>
    <mergeCell ref="E45:E46"/>
    <mergeCell ref="E50:E54"/>
    <mergeCell ref="J48:J49"/>
    <mergeCell ref="J50:J55"/>
    <mergeCell ref="J45:J47"/>
    <mergeCell ref="H4:I5"/>
    <mergeCell ref="J20:J26"/>
    <mergeCell ref="J27:J36"/>
    <mergeCell ref="J37:J39"/>
    <mergeCell ref="J40:J44"/>
    <mergeCell ref="J4:J5"/>
    <mergeCell ref="J6:J7"/>
    <mergeCell ref="J8:J11"/>
    <mergeCell ref="J12:J14"/>
    <mergeCell ref="J15:J19"/>
    <mergeCell ref="A27:A35"/>
    <mergeCell ref="B27:B35"/>
    <mergeCell ref="C27:C35"/>
    <mergeCell ref="D27:D35"/>
    <mergeCell ref="E27:E35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.15" x14ac:dyDescent="0.3"/>
  <sheetData>
    <row r="2" spans="2:7" x14ac:dyDescent="0.3">
      <c r="B2" s="25">
        <v>192</v>
      </c>
      <c r="D2" s="25">
        <v>1416</v>
      </c>
    </row>
    <row r="3" spans="2:7" x14ac:dyDescent="0.3">
      <c r="B3" s="25">
        <v>702</v>
      </c>
      <c r="D3" s="25">
        <v>1232</v>
      </c>
    </row>
    <row r="4" spans="2:7" x14ac:dyDescent="0.3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3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3">
      <c r="B6" s="25">
        <v>10340</v>
      </c>
      <c r="D6" s="25">
        <v>20680</v>
      </c>
    </row>
    <row r="7" spans="2:7" x14ac:dyDescent="0.3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3">
      <c r="B8" s="25">
        <v>7980</v>
      </c>
      <c r="D8" s="25">
        <v>4600</v>
      </c>
    </row>
    <row r="9" spans="2:7" x14ac:dyDescent="0.3">
      <c r="B9" s="25">
        <v>1672</v>
      </c>
      <c r="D9" s="25">
        <v>7110</v>
      </c>
    </row>
    <row r="10" spans="2:7" x14ac:dyDescent="0.3">
      <c r="B10" s="25">
        <v>894</v>
      </c>
      <c r="D10" s="25">
        <v>4414</v>
      </c>
    </row>
    <row r="11" spans="2:7" x14ac:dyDescent="0.3">
      <c r="B11" s="25">
        <v>14168</v>
      </c>
      <c r="D11" s="25">
        <v>2050</v>
      </c>
    </row>
    <row r="12" spans="2:7" x14ac:dyDescent="0.3">
      <c r="B12" s="25">
        <v>330</v>
      </c>
      <c r="D12" s="25">
        <v>621</v>
      </c>
    </row>
    <row r="13" spans="2:7" x14ac:dyDescent="0.3">
      <c r="B13" s="25">
        <v>2706</v>
      </c>
      <c r="D13" s="25">
        <v>1441</v>
      </c>
    </row>
    <row r="14" spans="2:7" x14ac:dyDescent="0.3">
      <c r="B14" s="25">
        <v>2001</v>
      </c>
      <c r="D14" s="25">
        <v>510</v>
      </c>
    </row>
    <row r="15" spans="2:7" x14ac:dyDescent="0.3">
      <c r="B15" s="25">
        <v>8784</v>
      </c>
      <c r="D15" s="25">
        <v>448</v>
      </c>
    </row>
    <row r="16" spans="2:7" x14ac:dyDescent="0.3">
      <c r="B16" s="25">
        <v>23870</v>
      </c>
      <c r="D16" s="25">
        <v>435</v>
      </c>
    </row>
    <row r="17" spans="2:4" x14ac:dyDescent="0.3">
      <c r="B17" s="25">
        <v>7100</v>
      </c>
      <c r="D17" s="25">
        <v>537</v>
      </c>
    </row>
    <row r="18" spans="2:4" x14ac:dyDescent="0.3">
      <c r="B18" s="25">
        <v>1018</v>
      </c>
      <c r="D18" s="25">
        <v>289</v>
      </c>
    </row>
    <row r="19" spans="2:4" x14ac:dyDescent="0.3">
      <c r="B19" s="25">
        <v>721</v>
      </c>
    </row>
    <row r="20" spans="2:4" x14ac:dyDescent="0.3">
      <c r="B20" s="25">
        <v>864</v>
      </c>
    </row>
    <row r="21" spans="2:4" x14ac:dyDescent="0.3">
      <c r="B21" s="25">
        <v>21813</v>
      </c>
    </row>
    <row r="22" spans="2:4" x14ac:dyDescent="0.3">
      <c r="B22" s="25">
        <v>380</v>
      </c>
    </row>
    <row r="23" spans="2:4" x14ac:dyDescent="0.3">
      <c r="B23" s="25">
        <v>1018</v>
      </c>
    </row>
    <row r="24" spans="2:4" x14ac:dyDescent="0.3">
      <c r="B24" s="25">
        <v>464</v>
      </c>
    </row>
    <row r="25" spans="2:4" x14ac:dyDescent="0.3">
      <c r="B25" s="25">
        <v>540</v>
      </c>
    </row>
    <row r="26" spans="2:4" x14ac:dyDescent="0.3">
      <c r="B26" s="25">
        <v>555</v>
      </c>
    </row>
    <row r="27" spans="2:4" x14ac:dyDescent="0.3">
      <c r="B27" s="25">
        <v>6490</v>
      </c>
    </row>
    <row r="28" spans="2:4" x14ac:dyDescent="0.3">
      <c r="B28" s="25">
        <v>836</v>
      </c>
    </row>
    <row r="29" spans="2:4" x14ac:dyDescent="0.3">
      <c r="B29" s="25">
        <v>1397</v>
      </c>
    </row>
    <row r="30" spans="2:4" x14ac:dyDescent="0.3">
      <c r="B30" s="25">
        <v>160</v>
      </c>
    </row>
    <row r="31" spans="2:4" x14ac:dyDescent="0.3">
      <c r="B31" s="25">
        <v>2064</v>
      </c>
    </row>
    <row r="32" spans="2:4" x14ac:dyDescent="0.3">
      <c r="B32" s="25">
        <v>2800</v>
      </c>
    </row>
    <row r="33" spans="2:2" x14ac:dyDescent="0.3">
      <c r="B33" s="25">
        <v>430</v>
      </c>
    </row>
    <row r="34" spans="2:2" x14ac:dyDescent="0.3">
      <c r="B34" s="25">
        <v>8381</v>
      </c>
    </row>
    <row r="35" spans="2:2" x14ac:dyDescent="0.3">
      <c r="B35" s="25">
        <v>1708</v>
      </c>
    </row>
    <row r="36" spans="2:2" x14ac:dyDescent="0.3">
      <c r="B36" s="25">
        <v>450</v>
      </c>
    </row>
    <row r="37" spans="2:2" x14ac:dyDescent="0.3">
      <c r="B37" s="25">
        <v>2620</v>
      </c>
    </row>
    <row r="38" spans="2:2" x14ac:dyDescent="0.3">
      <c r="B38" s="25">
        <v>401</v>
      </c>
    </row>
    <row r="39" spans="2:2" x14ac:dyDescent="0.3">
      <c r="B39" s="25">
        <v>2160</v>
      </c>
    </row>
    <row r="40" spans="2:2" x14ac:dyDescent="0.3">
      <c r="B40" s="25">
        <v>1091</v>
      </c>
    </row>
    <row r="41" spans="2:2" x14ac:dyDescent="0.3">
      <c r="B41" s="25">
        <v>969</v>
      </c>
    </row>
    <row r="42" spans="2:2" x14ac:dyDescent="0.3">
      <c r="B42" s="25">
        <v>329</v>
      </c>
    </row>
    <row r="43" spans="2:2" x14ac:dyDescent="0.3">
      <c r="B43" s="25">
        <v>1465</v>
      </c>
    </row>
    <row r="44" spans="2:2" x14ac:dyDescent="0.3">
      <c r="B44" s="25">
        <v>1700</v>
      </c>
    </row>
    <row r="45" spans="2:2" x14ac:dyDescent="0.3">
      <c r="B45" s="25">
        <v>9870</v>
      </c>
    </row>
    <row r="46" spans="2:2" x14ac:dyDescent="0.3">
      <c r="B46" s="25">
        <v>826</v>
      </c>
    </row>
    <row r="47" spans="2:2" x14ac:dyDescent="0.3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2023-03-28T09:48:31Z</cp:lastPrinted>
  <dcterms:created xsi:type="dcterms:W3CDTF">2014-04-15T08:52:00Z</dcterms:created>
  <dcterms:modified xsi:type="dcterms:W3CDTF">2023-05-04T07:59:12Z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