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38B1D2D-9A08-4BBB-BEE1-F1F75393B7D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</workbook>
</file>

<file path=xl/calcChain.xml><?xml version="1.0" encoding="utf-8"?>
<calcChain xmlns="http://schemas.openxmlformats.org/spreadsheetml/2006/main">
  <c r="G23" i="2" l="1"/>
  <c r="G21" i="2"/>
  <c r="G20" i="2"/>
  <c r="G19" i="2"/>
  <c r="G12" i="2"/>
  <c r="G13" i="2"/>
  <c r="G14" i="2"/>
  <c r="G15" i="2"/>
  <c r="G16" i="2"/>
  <c r="G17" i="2"/>
  <c r="G18" i="2"/>
  <c r="G22" i="2"/>
  <c r="G11" i="2"/>
  <c r="I41" i="2"/>
  <c r="I40" i="2"/>
  <c r="I39" i="2"/>
  <c r="J36" i="2"/>
  <c r="J35" i="2"/>
  <c r="J34" i="2"/>
  <c r="J33" i="2"/>
  <c r="F35" i="2"/>
  <c r="F34" i="2"/>
  <c r="F33" i="2"/>
  <c r="H42" i="2"/>
  <c r="I42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3" i="2"/>
  <c r="G26" i="2" s="1"/>
  <c r="H23" i="2"/>
  <c r="B26" i="2" s="1"/>
  <c r="H53" i="3" l="1"/>
  <c r="C58" i="3" s="1"/>
  <c r="I58" i="3" s="1"/>
  <c r="K26" i="2"/>
</calcChain>
</file>

<file path=xl/sharedStrings.xml><?xml version="1.0" encoding="utf-8"?>
<sst xmlns="http://schemas.openxmlformats.org/spreadsheetml/2006/main" count="134" uniqueCount="111">
  <si>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</si>
  <si>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</si>
  <si>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</si>
  <si>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</si>
  <si>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</si>
  <si>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</si>
  <si>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</si>
  <si>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</si>
  <si>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</si>
  <si>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</si>
  <si>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</si>
  <si>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</si>
  <si>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</si>
  <si>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</si>
  <si>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</si>
  <si>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</si>
  <si>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</si>
  <si>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</si>
  <si>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</si>
  <si>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</si>
  <si>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</si>
  <si>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</si>
  <si>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</si>
  <si>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</si>
  <si>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</si>
  <si>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</si>
  <si>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</si>
  <si>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</si>
  <si>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</si>
  <si>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</si>
  <si>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</si>
  <si>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</si>
  <si>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</si>
  <si>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</si>
  <si>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</si>
  <si>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</si>
  <si>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</si>
  <si>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</si>
  <si>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</si>
  <si>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</si>
  <si>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</si>
  <si>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</si>
  <si>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</si>
  <si>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</si>
  <si>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</si>
  <si>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</si>
  <si>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</si>
  <si>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</si>
  <si>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</si>
  <si>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</si>
  <si>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</si>
  <si>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</si>
  <si>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</si>
  <si>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</si>
  <si>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</si>
  <si>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</si>
  <si>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</si>
  <si>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</si>
  <si>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</si>
  <si>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</si>
  <si>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</si>
  <si>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</si>
  <si>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</si>
  <si>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</si>
  <si>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</si>
  <si>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</si>
  <si>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</si>
  <si>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</si>
  <si>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</si>
  <si>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</si>
  <si>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</si>
  <si>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</si>
  <si>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</si>
  <si>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</si>
  <si>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</si>
  <si>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</si>
  <si>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</si>
  <si>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</si>
  <si>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</si>
  <si>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</si>
  <si>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</si>
  <si>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</si>
  <si>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</si>
  <si>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</si>
  <si>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</si>
  <si>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</si>
  <si>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</si>
  <si>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</si>
  <si>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</si>
  <si>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茶歇</t>
    <phoneticPr fontId="1" type="noConversion"/>
  </si>
  <si>
    <t>午餐</t>
    <phoneticPr fontId="1" type="noConversion"/>
  </si>
  <si>
    <t>饮料</t>
    <phoneticPr fontId="1" type="noConversion"/>
  </si>
  <si>
    <t>团号：HMEA-210729-BDD299</t>
    <phoneticPr fontId="1" type="noConversion"/>
  </si>
  <si>
    <t>北京、上海</t>
    <phoneticPr fontId="1" type="noConversion"/>
  </si>
  <si>
    <t>7月25日-29日</t>
    <phoneticPr fontId="1" type="noConversion"/>
  </si>
  <si>
    <t>HMEA-210725-STY299</t>
    <phoneticPr fontId="1" type="noConversion"/>
  </si>
  <si>
    <t>上海-北京（126退票费）</t>
    <phoneticPr fontId="1" type="noConversion"/>
  </si>
  <si>
    <t>北京-上海</t>
    <phoneticPr fontId="1" type="noConversion"/>
  </si>
  <si>
    <t>家-南站</t>
    <phoneticPr fontId="1" type="noConversion"/>
  </si>
  <si>
    <t>上海站-酒店</t>
    <phoneticPr fontId="1" type="noConversion"/>
  </si>
  <si>
    <t>酒店-泛亚</t>
    <phoneticPr fontId="1" type="noConversion"/>
  </si>
  <si>
    <t>泛亚-酒店-上海虹桥站</t>
    <phoneticPr fontId="1" type="noConversion"/>
  </si>
  <si>
    <t>地铁站-家</t>
    <phoneticPr fontId="1" type="noConversion"/>
  </si>
  <si>
    <t>25日安黎欢用餐</t>
    <phoneticPr fontId="1" type="noConversion"/>
  </si>
  <si>
    <t>26日安黎欢用餐</t>
  </si>
  <si>
    <t>27日安黎欢用餐</t>
  </si>
  <si>
    <t>28日安黎欢用餐</t>
  </si>
  <si>
    <t>29日安黎欢用餐</t>
  </si>
  <si>
    <t>7月25</t>
    <phoneticPr fontId="1" type="noConversion"/>
  </si>
  <si>
    <t>上海</t>
    <phoneticPr fontId="1" type="noConversion"/>
  </si>
  <si>
    <t>7月26-29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</si>
</sst>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I11" sqref="I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5" t="s">
        <v>72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70" t="s">
        <v>92</v>
      </c>
      <c r="I4" s="70"/>
      <c r="J4" s="70" t="s">
        <v>77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44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 x14ac:dyDescent="0.25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5"/>
    </row>
    <row r="8" spans="1:12" ht="21" customHeight="1" x14ac:dyDescent="0.25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71</v>
      </c>
    </row>
    <row r="9" spans="1:12" ht="21" customHeight="1" x14ac:dyDescent="0.25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 x14ac:dyDescent="0.25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 x14ac:dyDescent="0.25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 x14ac:dyDescent="0.25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 x14ac:dyDescent="0.25">
      <c r="A14" s="58">
        <v>2</v>
      </c>
      <c r="B14" s="60" t="s">
        <v>47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63</v>
      </c>
    </row>
    <row r="15" spans="1:12" ht="21" customHeight="1" x14ac:dyDescent="0.25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 x14ac:dyDescent="0.25">
      <c r="A17" s="81">
        <v>3</v>
      </c>
      <c r="B17" s="82" t="s">
        <v>49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64</v>
      </c>
    </row>
    <row r="18" spans="1:10" ht="21" customHeight="1" x14ac:dyDescent="0.25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 x14ac:dyDescent="0.25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 x14ac:dyDescent="0.25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 x14ac:dyDescent="0.25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8591.42</v>
      </c>
      <c r="G22" s="36">
        <v>0</v>
      </c>
      <c r="H22" s="36">
        <f t="shared" si="0"/>
        <v>8591.42</v>
      </c>
      <c r="I22" s="2" t="s">
        <v>90</v>
      </c>
      <c r="J22" s="67" t="s">
        <v>65</v>
      </c>
    </row>
    <row r="23" spans="1:10" ht="21" customHeight="1" x14ac:dyDescent="0.25">
      <c r="A23" s="81"/>
      <c r="B23" s="82"/>
      <c r="C23" s="56"/>
      <c r="D23" s="57"/>
      <c r="E23" s="56"/>
      <c r="F23" s="36">
        <v>1752</v>
      </c>
      <c r="G23" s="36">
        <v>0</v>
      </c>
      <c r="H23" s="36">
        <f t="shared" si="0"/>
        <v>1752</v>
      </c>
      <c r="I23" s="2" t="s">
        <v>89</v>
      </c>
      <c r="J23" s="68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10343.42</v>
      </c>
      <c r="G24" s="37">
        <f t="shared" ref="G24" si="7">SUM(G22:G23)</f>
        <v>0</v>
      </c>
      <c r="H24" s="37">
        <f>SUM(H22:H23)</f>
        <v>10343.42</v>
      </c>
      <c r="I24" s="35"/>
      <c r="J24" s="69"/>
    </row>
    <row r="25" spans="1:10" ht="21" customHeight="1" x14ac:dyDescent="0.25">
      <c r="A25" s="58">
        <v>5</v>
      </c>
      <c r="B25" s="60" t="s">
        <v>52</v>
      </c>
      <c r="C25" s="62">
        <v>0</v>
      </c>
      <c r="D25" s="58"/>
      <c r="E25" s="62">
        <f t="shared" si="2"/>
        <v>0</v>
      </c>
      <c r="F25" s="36">
        <v>58.9</v>
      </c>
      <c r="G25" s="36">
        <v>0</v>
      </c>
      <c r="H25" s="36">
        <f t="shared" si="0"/>
        <v>58.9</v>
      </c>
      <c r="I25" s="2" t="s">
        <v>91</v>
      </c>
      <c r="J25" s="64" t="s">
        <v>66</v>
      </c>
    </row>
    <row r="26" spans="1:10" ht="21" customHeight="1" x14ac:dyDescent="0.25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 x14ac:dyDescent="0.25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58.9</v>
      </c>
      <c r="G27" s="37">
        <f>SUM(G25:G26)</f>
        <v>0</v>
      </c>
      <c r="H27" s="37">
        <f t="shared" ref="H27" si="10">SUM(H25:H26)</f>
        <v>58.9</v>
      </c>
      <c r="I27" s="35"/>
      <c r="J27" s="66"/>
    </row>
    <row r="28" spans="1:10" ht="21" customHeight="1" x14ac:dyDescent="0.25">
      <c r="A28" s="81">
        <v>6</v>
      </c>
      <c r="B28" s="82" t="s">
        <v>53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67</v>
      </c>
    </row>
    <row r="29" spans="1:10" ht="21" customHeight="1" x14ac:dyDescent="0.25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 x14ac:dyDescent="0.25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 x14ac:dyDescent="0.25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 x14ac:dyDescent="0.25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 x14ac:dyDescent="0.25">
      <c r="A33" s="81">
        <v>7</v>
      </c>
      <c r="B33" s="82" t="s">
        <v>54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 x14ac:dyDescent="0.25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 x14ac:dyDescent="0.25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 x14ac:dyDescent="0.25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 x14ac:dyDescent="0.25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4"/>
    </row>
    <row r="38" spans="1:10" ht="21" customHeight="1" x14ac:dyDescent="0.25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68</v>
      </c>
    </row>
    <row r="39" spans="1:10" ht="21" customHeight="1" x14ac:dyDescent="0.25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25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 x14ac:dyDescent="0.25">
      <c r="A41" s="81">
        <v>9</v>
      </c>
      <c r="B41" s="82" t="s">
        <v>56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69</v>
      </c>
    </row>
    <row r="42" spans="1:10" ht="21" customHeight="1" x14ac:dyDescent="0.25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 x14ac:dyDescent="0.25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 x14ac:dyDescent="0.25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 x14ac:dyDescent="0.25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 x14ac:dyDescent="0.25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 x14ac:dyDescent="0.25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 x14ac:dyDescent="0.25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 x14ac:dyDescent="0.25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 x14ac:dyDescent="0.25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 x14ac:dyDescent="0.25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 x14ac:dyDescent="0.25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 x14ac:dyDescent="0.25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>SUM(F52,F44,F40,F37,F32,F27,F24,F21,F16,F13)</f>
        <v>10402.32</v>
      </c>
      <c r="G53" s="37">
        <f t="shared" si="22"/>
        <v>0</v>
      </c>
      <c r="H53" s="37">
        <f t="shared" si="22"/>
        <v>10402.32</v>
      </c>
      <c r="I53" s="35"/>
      <c r="J53" s="39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 x14ac:dyDescent="0.25">
      <c r="A58" s="83">
        <f>E53</f>
        <v>0</v>
      </c>
      <c r="B58" s="78"/>
      <c r="C58" s="78">
        <f>H53</f>
        <v>10402.32</v>
      </c>
      <c r="D58" s="78"/>
      <c r="E58" s="78">
        <f>F53</f>
        <v>10402.32</v>
      </c>
      <c r="F58" s="78"/>
      <c r="G58" s="78">
        <f>G53</f>
        <v>0</v>
      </c>
      <c r="H58" s="78"/>
      <c r="I58" s="33">
        <f>A58-C58</f>
        <v>-10402.32</v>
      </c>
    </row>
    <row r="60" spans="1:10" ht="21" customHeight="1" x14ac:dyDescent="0.25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view="pageBreakPreview" zoomScale="60" zoomScaleNormal="100" workbookViewId="0">
      <selection activeCell="P29" sqref="P2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70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3" t="s">
        <v>86</v>
      </c>
      <c r="G5" s="93"/>
      <c r="H5" s="46" t="s">
        <v>20</v>
      </c>
      <c r="I5" s="8"/>
      <c r="J5" s="93" t="s">
        <v>87</v>
      </c>
      <c r="K5" s="94"/>
    </row>
    <row r="6" spans="2:11" ht="20.100000000000001" customHeight="1" x14ac:dyDescent="0.25">
      <c r="B6" s="9"/>
      <c r="C6" s="10"/>
      <c r="D6" s="11" t="s">
        <v>21</v>
      </c>
      <c r="E6" s="11"/>
      <c r="F6" s="95" t="s">
        <v>93</v>
      </c>
      <c r="G6" s="95"/>
      <c r="H6" s="11" t="s">
        <v>22</v>
      </c>
      <c r="I6" s="10"/>
      <c r="J6" s="95" t="s">
        <v>88</v>
      </c>
      <c r="K6" s="96"/>
    </row>
    <row r="7" spans="2:11" ht="20.100000000000001" customHeight="1" x14ac:dyDescent="0.25">
      <c r="B7" s="9"/>
      <c r="C7" s="10"/>
      <c r="D7" s="11" t="s">
        <v>23</v>
      </c>
      <c r="E7" s="11"/>
      <c r="F7" s="95" t="s">
        <v>94</v>
      </c>
      <c r="G7" s="95"/>
      <c r="H7" s="11" t="s">
        <v>24</v>
      </c>
      <c r="I7" s="12"/>
      <c r="J7" s="97">
        <v>44412</v>
      </c>
      <c r="K7" s="9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111" t="s">
        <v>95</v>
      </c>
      <c r="K8" s="11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8" t="s">
        <v>25</v>
      </c>
      <c r="C10" s="109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00000000000001" customHeight="1" x14ac:dyDescent="0.25">
      <c r="B11" s="91">
        <v>1</v>
      </c>
      <c r="C11" s="92"/>
      <c r="D11" s="98" t="s">
        <v>32</v>
      </c>
      <c r="E11" s="91" t="s">
        <v>33</v>
      </c>
      <c r="F11" s="92"/>
      <c r="G11" s="19">
        <f>H11+I11</f>
        <v>752</v>
      </c>
      <c r="H11" s="19">
        <v>626</v>
      </c>
      <c r="I11" s="89">
        <v>126</v>
      </c>
      <c r="J11" s="90"/>
      <c r="K11" s="20" t="s">
        <v>96</v>
      </c>
    </row>
    <row r="12" spans="2:11" ht="20.100000000000001" customHeight="1" x14ac:dyDescent="0.25">
      <c r="B12" s="52"/>
      <c r="C12" s="53"/>
      <c r="D12" s="99"/>
      <c r="E12" s="91" t="s">
        <v>33</v>
      </c>
      <c r="F12" s="92"/>
      <c r="G12" s="54">
        <f t="shared" ref="G12:G13" si="0">H12+I12</f>
        <v>631</v>
      </c>
      <c r="H12" s="54">
        <v>631</v>
      </c>
      <c r="I12" s="50"/>
      <c r="J12" s="51"/>
      <c r="K12" s="20" t="s">
        <v>97</v>
      </c>
    </row>
    <row r="13" spans="2:11" ht="20.100000000000001" customHeight="1" x14ac:dyDescent="0.25">
      <c r="B13" s="52"/>
      <c r="C13" s="53"/>
      <c r="D13" s="99"/>
      <c r="E13" s="106" t="s">
        <v>34</v>
      </c>
      <c r="F13" s="106"/>
      <c r="G13" s="54">
        <f t="shared" si="0"/>
        <v>52.03</v>
      </c>
      <c r="H13" s="54">
        <v>52.03</v>
      </c>
      <c r="I13" s="50"/>
      <c r="J13" s="51"/>
      <c r="K13" s="20" t="s">
        <v>98</v>
      </c>
    </row>
    <row r="14" spans="2:11" ht="20.100000000000001" customHeight="1" x14ac:dyDescent="0.25">
      <c r="B14" s="91">
        <v>2</v>
      </c>
      <c r="C14" s="92"/>
      <c r="D14" s="99"/>
      <c r="E14" s="106" t="s">
        <v>34</v>
      </c>
      <c r="F14" s="106"/>
      <c r="G14" s="54">
        <f t="shared" ref="G14:G22" si="1">H14+I14</f>
        <v>77.930000000000007</v>
      </c>
      <c r="H14" s="19">
        <v>77.930000000000007</v>
      </c>
      <c r="I14" s="89"/>
      <c r="J14" s="90"/>
      <c r="K14" s="20" t="s">
        <v>99</v>
      </c>
    </row>
    <row r="15" spans="2:11" ht="20.100000000000001" customHeight="1" x14ac:dyDescent="0.25">
      <c r="B15" s="91">
        <v>3</v>
      </c>
      <c r="C15" s="92"/>
      <c r="D15" s="99"/>
      <c r="E15" s="106" t="s">
        <v>34</v>
      </c>
      <c r="F15" s="106"/>
      <c r="G15" s="54">
        <f t="shared" si="1"/>
        <v>37.61</v>
      </c>
      <c r="H15" s="19">
        <v>37.61</v>
      </c>
      <c r="I15" s="89"/>
      <c r="J15" s="90"/>
      <c r="K15" s="20" t="s">
        <v>100</v>
      </c>
    </row>
    <row r="16" spans="2:11" ht="20.100000000000001" customHeight="1" x14ac:dyDescent="0.25">
      <c r="B16" s="91">
        <v>4</v>
      </c>
      <c r="C16" s="92"/>
      <c r="D16" s="99"/>
      <c r="E16" s="106" t="s">
        <v>34</v>
      </c>
      <c r="F16" s="106"/>
      <c r="G16" s="54">
        <f t="shared" si="1"/>
        <v>186.93</v>
      </c>
      <c r="H16" s="19">
        <v>186.93</v>
      </c>
      <c r="I16" s="89"/>
      <c r="J16" s="90"/>
      <c r="K16" s="20" t="s">
        <v>101</v>
      </c>
    </row>
    <row r="17" spans="1:11" ht="20.100000000000001" customHeight="1" x14ac:dyDescent="0.25">
      <c r="B17" s="91">
        <v>5</v>
      </c>
      <c r="C17" s="92"/>
      <c r="D17" s="98" t="s">
        <v>36</v>
      </c>
      <c r="E17" s="106" t="s">
        <v>34</v>
      </c>
      <c r="F17" s="106"/>
      <c r="G17" s="54">
        <f t="shared" si="1"/>
        <v>16.95</v>
      </c>
      <c r="H17" s="19">
        <v>16.95</v>
      </c>
      <c r="I17" s="89"/>
      <c r="J17" s="90"/>
      <c r="K17" s="20" t="s">
        <v>102</v>
      </c>
    </row>
    <row r="18" spans="1:11" ht="20.100000000000001" customHeight="1" x14ac:dyDescent="0.25">
      <c r="B18" s="91">
        <v>6</v>
      </c>
      <c r="C18" s="92"/>
      <c r="D18" s="99"/>
      <c r="E18" s="91" t="s">
        <v>35</v>
      </c>
      <c r="F18" s="92"/>
      <c r="G18" s="54">
        <f t="shared" si="1"/>
        <v>70.3</v>
      </c>
      <c r="H18" s="19">
        <v>26</v>
      </c>
      <c r="I18" s="89">
        <v>44.3</v>
      </c>
      <c r="J18" s="90"/>
      <c r="K18" s="20" t="s">
        <v>103</v>
      </c>
    </row>
    <row r="19" spans="1:11" ht="20.100000000000001" customHeight="1" x14ac:dyDescent="0.25">
      <c r="B19" s="91">
        <v>7</v>
      </c>
      <c r="C19" s="92"/>
      <c r="D19" s="99"/>
      <c r="E19" s="91" t="s">
        <v>35</v>
      </c>
      <c r="F19" s="92"/>
      <c r="G19" s="55">
        <f t="shared" ref="G19:G21" si="2">H19+I19</f>
        <v>57.86</v>
      </c>
      <c r="H19" s="55"/>
      <c r="I19" s="89">
        <v>57.86</v>
      </c>
      <c r="J19" s="90"/>
      <c r="K19" s="20" t="s">
        <v>104</v>
      </c>
    </row>
    <row r="20" spans="1:11" ht="20.100000000000001" customHeight="1" x14ac:dyDescent="0.25">
      <c r="B20" s="91">
        <v>7</v>
      </c>
      <c r="C20" s="92"/>
      <c r="D20" s="99"/>
      <c r="E20" s="91" t="s">
        <v>35</v>
      </c>
      <c r="F20" s="92"/>
      <c r="G20" s="55">
        <f t="shared" si="2"/>
        <v>26.5</v>
      </c>
      <c r="H20" s="55"/>
      <c r="I20" s="89">
        <v>26.5</v>
      </c>
      <c r="J20" s="90"/>
      <c r="K20" s="20" t="s">
        <v>105</v>
      </c>
    </row>
    <row r="21" spans="1:11" ht="20.100000000000001" customHeight="1" x14ac:dyDescent="0.25">
      <c r="B21" s="91">
        <v>7</v>
      </c>
      <c r="C21" s="92"/>
      <c r="D21" s="99"/>
      <c r="E21" s="91" t="s">
        <v>35</v>
      </c>
      <c r="F21" s="92"/>
      <c r="G21" s="55">
        <f t="shared" si="2"/>
        <v>17.899999999999999</v>
      </c>
      <c r="H21" s="55"/>
      <c r="I21" s="89">
        <v>17.899999999999999</v>
      </c>
      <c r="J21" s="90"/>
      <c r="K21" s="20" t="s">
        <v>106</v>
      </c>
    </row>
    <row r="22" spans="1:11" ht="20.100000000000001" customHeight="1" x14ac:dyDescent="0.25">
      <c r="B22" s="91">
        <v>7</v>
      </c>
      <c r="C22" s="92"/>
      <c r="D22" s="100"/>
      <c r="E22" s="91" t="s">
        <v>35</v>
      </c>
      <c r="F22" s="92"/>
      <c r="G22" s="54">
        <f t="shared" si="1"/>
        <v>61.5</v>
      </c>
      <c r="H22" s="19">
        <v>61.5</v>
      </c>
      <c r="I22" s="89"/>
      <c r="J22" s="90"/>
      <c r="K22" s="20" t="s">
        <v>107</v>
      </c>
    </row>
    <row r="23" spans="1:11" ht="20.100000000000001" customHeight="1" x14ac:dyDescent="0.25">
      <c r="B23" s="101" t="s">
        <v>37</v>
      </c>
      <c r="C23" s="103"/>
      <c r="D23" s="103"/>
      <c r="E23" s="103"/>
      <c r="F23" s="102"/>
      <c r="G23" s="21">
        <f>SUM(G11:G22)</f>
        <v>1988.51</v>
      </c>
      <c r="H23" s="21">
        <f>SUM(H11:H22)</f>
        <v>1715.95</v>
      </c>
      <c r="I23" s="104">
        <f>SUM(I11:J22)</f>
        <v>272.56</v>
      </c>
      <c r="J23" s="105"/>
      <c r="K23" s="22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 x14ac:dyDescent="0.25">
      <c r="B25" s="113" t="s">
        <v>29</v>
      </c>
      <c r="C25" s="113"/>
      <c r="D25" s="113"/>
      <c r="E25" s="113"/>
      <c r="F25" s="113"/>
      <c r="G25" s="113" t="s">
        <v>38</v>
      </c>
      <c r="H25" s="113"/>
      <c r="I25" s="113"/>
      <c r="J25" s="113"/>
      <c r="K25" s="17" t="s">
        <v>39</v>
      </c>
    </row>
    <row r="26" spans="1:11" ht="20.100000000000001" customHeight="1" x14ac:dyDescent="0.25">
      <c r="B26" s="110">
        <f>H23</f>
        <v>1715.95</v>
      </c>
      <c r="C26" s="110"/>
      <c r="D26" s="110"/>
      <c r="E26" s="110"/>
      <c r="F26" s="110"/>
      <c r="G26" s="110">
        <f>I23</f>
        <v>272.56</v>
      </c>
      <c r="H26" s="110"/>
      <c r="I26" s="110"/>
      <c r="J26" s="110"/>
      <c r="K26" s="24">
        <f>SUM(B26:J26)</f>
        <v>1988.51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40</v>
      </c>
      <c r="C28" s="15"/>
      <c r="D28" s="15"/>
      <c r="E28" s="15"/>
      <c r="F28" s="15" t="s">
        <v>41</v>
      </c>
      <c r="G28" s="15" t="s">
        <v>42</v>
      </c>
      <c r="H28" s="15"/>
      <c r="I28" s="15"/>
      <c r="J28" s="15" t="s">
        <v>43</v>
      </c>
      <c r="K28" s="15"/>
    </row>
    <row r="31" spans="1:11" ht="17.399999999999999" x14ac:dyDescent="0.25">
      <c r="A31" s="85" t="s">
        <v>79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3" spans="2:11" ht="20.100000000000001" customHeight="1" x14ac:dyDescent="0.25">
      <c r="B33" s="7"/>
      <c r="C33" s="8"/>
      <c r="D33" s="46" t="s">
        <v>19</v>
      </c>
      <c r="E33" s="46"/>
      <c r="F33" s="93" t="str">
        <f>F5</f>
        <v>安黎欢</v>
      </c>
      <c r="G33" s="93"/>
      <c r="H33" s="46" t="s">
        <v>20</v>
      </c>
      <c r="I33" s="8"/>
      <c r="J33" s="93" t="str">
        <f>J5</f>
        <v>项目经理</v>
      </c>
      <c r="K33" s="94"/>
    </row>
    <row r="34" spans="2:11" ht="20.100000000000001" customHeight="1" x14ac:dyDescent="0.25">
      <c r="B34" s="9"/>
      <c r="C34" s="10"/>
      <c r="D34" s="11" t="s">
        <v>21</v>
      </c>
      <c r="E34" s="11"/>
      <c r="F34" s="95" t="str">
        <f>F6</f>
        <v>北京、上海</v>
      </c>
      <c r="G34" s="95"/>
      <c r="H34" s="11" t="s">
        <v>22</v>
      </c>
      <c r="I34" s="10"/>
      <c r="J34" s="95" t="str">
        <f>J6</f>
        <v>业务6组</v>
      </c>
      <c r="K34" s="96"/>
    </row>
    <row r="35" spans="2:11" ht="20.100000000000001" customHeight="1" x14ac:dyDescent="0.25">
      <c r="B35" s="9"/>
      <c r="C35" s="10"/>
      <c r="D35" s="11" t="s">
        <v>23</v>
      </c>
      <c r="E35" s="11"/>
      <c r="F35" s="95" t="str">
        <f>F7</f>
        <v>7月25日-29日</v>
      </c>
      <c r="G35" s="95"/>
      <c r="H35" s="11" t="s">
        <v>24</v>
      </c>
      <c r="I35" s="12"/>
      <c r="J35" s="95">
        <f>J7</f>
        <v>44412</v>
      </c>
      <c r="K35" s="96"/>
    </row>
    <row r="36" spans="2:11" ht="20.100000000000001" customHeight="1" x14ac:dyDescent="0.25">
      <c r="B36" s="13"/>
      <c r="C36" s="14"/>
      <c r="D36" s="47"/>
      <c r="E36" s="47"/>
      <c r="F36" s="48"/>
      <c r="G36" s="48"/>
      <c r="H36" s="47" t="s">
        <v>78</v>
      </c>
      <c r="I36" s="49"/>
      <c r="J36" s="111" t="str">
        <f>J8</f>
        <v>HMEA-210725-STY299</v>
      </c>
      <c r="K36" s="112"/>
    </row>
    <row r="37" spans="2:11" ht="20.100000000000001" customHeight="1" x14ac:dyDescent="0.25"/>
    <row r="38" spans="2:11" ht="20.100000000000001" customHeight="1" x14ac:dyDescent="0.25">
      <c r="B38" s="106"/>
      <c r="C38" s="106"/>
      <c r="D38" s="44" t="s">
        <v>84</v>
      </c>
      <c r="E38" s="106" t="s">
        <v>85</v>
      </c>
      <c r="F38" s="106"/>
      <c r="G38" s="19" t="s">
        <v>83</v>
      </c>
      <c r="H38" s="19" t="s">
        <v>81</v>
      </c>
      <c r="I38" s="107" t="s">
        <v>82</v>
      </c>
      <c r="J38" s="107"/>
      <c r="K38" s="45" t="s">
        <v>80</v>
      </c>
    </row>
    <row r="39" spans="2:11" ht="20.100000000000001" customHeight="1" x14ac:dyDescent="0.25">
      <c r="B39" s="106">
        <v>1</v>
      </c>
      <c r="C39" s="106"/>
      <c r="D39" s="43" t="s">
        <v>109</v>
      </c>
      <c r="E39" s="106" t="s">
        <v>108</v>
      </c>
      <c r="F39" s="106"/>
      <c r="G39" s="19">
        <v>200</v>
      </c>
      <c r="H39" s="19">
        <v>1</v>
      </c>
      <c r="I39" s="89">
        <f>G39*H39</f>
        <v>200</v>
      </c>
      <c r="J39" s="90"/>
      <c r="K39" s="25"/>
    </row>
    <row r="40" spans="2:11" ht="20.100000000000001" customHeight="1" x14ac:dyDescent="0.25">
      <c r="B40" s="106">
        <v>2</v>
      </c>
      <c r="C40" s="106"/>
      <c r="D40" s="43" t="s">
        <v>109</v>
      </c>
      <c r="E40" s="106" t="s">
        <v>110</v>
      </c>
      <c r="F40" s="106"/>
      <c r="G40" s="19">
        <v>100</v>
      </c>
      <c r="H40" s="19">
        <v>4</v>
      </c>
      <c r="I40" s="89">
        <f t="shared" ref="I40:I41" si="3">G40*H40</f>
        <v>400</v>
      </c>
      <c r="J40" s="90"/>
      <c r="K40" s="25"/>
    </row>
    <row r="41" spans="2:11" ht="20.100000000000001" customHeight="1" x14ac:dyDescent="0.25">
      <c r="B41" s="106">
        <v>3</v>
      </c>
      <c r="C41" s="106"/>
      <c r="D41" s="43"/>
      <c r="E41" s="106"/>
      <c r="F41" s="106"/>
      <c r="G41" s="19">
        <v>0</v>
      </c>
      <c r="H41" s="19">
        <v>0</v>
      </c>
      <c r="I41" s="89">
        <f t="shared" si="3"/>
        <v>0</v>
      </c>
      <c r="J41" s="90"/>
      <c r="K41" s="25"/>
    </row>
    <row r="42" spans="2:11" ht="20.100000000000001" customHeight="1" x14ac:dyDescent="0.25">
      <c r="B42" s="101" t="s">
        <v>37</v>
      </c>
      <c r="C42" s="103"/>
      <c r="D42" s="103"/>
      <c r="E42" s="103"/>
      <c r="F42" s="102"/>
      <c r="G42" s="21"/>
      <c r="H42" s="21">
        <f>SUM(H24:H41)</f>
        <v>5</v>
      </c>
      <c r="I42" s="104">
        <f>SUM(I39:J41)</f>
        <v>600</v>
      </c>
      <c r="J42" s="105"/>
      <c r="K42" s="22"/>
    </row>
    <row r="43" spans="2:11" ht="20.100000000000001" customHeight="1" x14ac:dyDescent="0.25">
      <c r="B43" s="15" t="s">
        <v>40</v>
      </c>
      <c r="C43" s="15"/>
      <c r="D43" s="15"/>
      <c r="E43" s="15"/>
      <c r="F43" s="15" t="s">
        <v>41</v>
      </c>
      <c r="G43" s="15" t="s">
        <v>42</v>
      </c>
      <c r="H43" s="15"/>
      <c r="I43" s="15"/>
      <c r="J43" s="15" t="s">
        <v>43</v>
      </c>
      <c r="K43" s="15"/>
    </row>
  </sheetData>
  <mergeCells count="73">
    <mergeCell ref="B21:C21"/>
    <mergeCell ref="E21:F21"/>
    <mergeCell ref="I21:J21"/>
    <mergeCell ref="B19:C19"/>
    <mergeCell ref="E19:F19"/>
    <mergeCell ref="I19:J19"/>
    <mergeCell ref="B20:C20"/>
    <mergeCell ref="E20:F20"/>
    <mergeCell ref="I20:J20"/>
    <mergeCell ref="E13:F13"/>
    <mergeCell ref="E12:F12"/>
    <mergeCell ref="A31:K31"/>
    <mergeCell ref="J36:K36"/>
    <mergeCell ref="J8:K8"/>
    <mergeCell ref="I23:J23"/>
    <mergeCell ref="E17:F17"/>
    <mergeCell ref="I17:J17"/>
    <mergeCell ref="E18:F18"/>
    <mergeCell ref="I18:J18"/>
    <mergeCell ref="E22:F22"/>
    <mergeCell ref="B22:C22"/>
    <mergeCell ref="B23:F23"/>
    <mergeCell ref="B25:F25"/>
    <mergeCell ref="G25:J25"/>
    <mergeCell ref="B17:C17"/>
    <mergeCell ref="B39:C39"/>
    <mergeCell ref="E39:F39"/>
    <mergeCell ref="I39:J39"/>
    <mergeCell ref="E16:F16"/>
    <mergeCell ref="E10:F10"/>
    <mergeCell ref="E11:F11"/>
    <mergeCell ref="B10:C10"/>
    <mergeCell ref="B11:C11"/>
    <mergeCell ref="B14:C14"/>
    <mergeCell ref="E14:F14"/>
    <mergeCell ref="D11:D16"/>
    <mergeCell ref="B15:C15"/>
    <mergeCell ref="B16:C16"/>
    <mergeCell ref="G26:J26"/>
    <mergeCell ref="B26:F26"/>
    <mergeCell ref="I22:J22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I41:J41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22"/>
    <mergeCell ref="I16:J16"/>
    <mergeCell ref="I10:J10"/>
    <mergeCell ref="I11:J11"/>
    <mergeCell ref="I14:J14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2021-08-04T06:06:14Z</cp:lastPrinted>
  <dcterms:created xsi:type="dcterms:W3CDTF">2014-04-15T08:52:03Z</dcterms:created>
  <dcterms:modified xsi:type="dcterms:W3CDTF">2021-08-04T06:06:21Z</dcterms:modified>
</cp:coreProperties>
</file>