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西瓜play/erp /"/>
    </mc:Choice>
  </mc:AlternateContent>
  <xr:revisionPtr revIDLastSave="0" documentId="13_ncr:1_{51A27291-0C5F-894A-86BD-957C092849E5}" xr6:coauthVersionLast="36" xr6:coauthVersionMax="36" xr10:uidLastSave="{00000000-0000-0000-0000-000000000000}"/>
  <bookViews>
    <workbookView xWindow="0" yWindow="500" windowWidth="28520" windowHeight="1648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员工差旅明细!$A$1:$K$43</definedName>
  </definedNames>
  <calcPr calcId="181029" concurrentCalc="0"/>
</workbook>
</file>

<file path=xl/calcChain.xml><?xml version="1.0" encoding="utf-8"?>
<calcChain xmlns="http://schemas.openxmlformats.org/spreadsheetml/2006/main">
  <c r="G54" i="3" l="1"/>
  <c r="H54" i="3"/>
  <c r="F54" i="3"/>
  <c r="H27" i="3"/>
  <c r="G27" i="3"/>
  <c r="H38" i="3"/>
  <c r="G38" i="3"/>
  <c r="H24" i="3"/>
  <c r="H25" i="3"/>
  <c r="H26" i="3"/>
  <c r="H23" i="3"/>
  <c r="H21" i="3"/>
  <c r="H20" i="3"/>
  <c r="H10" i="3"/>
  <c r="H11" i="3"/>
  <c r="H9" i="3"/>
  <c r="H8" i="3"/>
  <c r="H29" i="3"/>
  <c r="H30" i="3"/>
  <c r="H31" i="3"/>
  <c r="H32" i="3"/>
  <c r="H33" i="3"/>
  <c r="H34" i="3"/>
  <c r="H35" i="3"/>
  <c r="H37" i="3"/>
  <c r="H28" i="3"/>
  <c r="F38" i="3"/>
  <c r="G32" i="4"/>
  <c r="I21" i="2"/>
  <c r="G25" i="2"/>
  <c r="H21" i="2"/>
  <c r="B25" i="2"/>
  <c r="K25" i="2"/>
  <c r="G21" i="2"/>
  <c r="H53" i="3"/>
  <c r="G53" i="3"/>
  <c r="F53" i="3"/>
  <c r="D53" i="3"/>
  <c r="C53" i="3"/>
  <c r="G49" i="3"/>
  <c r="F49" i="3"/>
  <c r="H48" i="3"/>
  <c r="H47" i="3"/>
  <c r="H49" i="3"/>
  <c r="G46" i="3"/>
  <c r="D46" i="3"/>
  <c r="C46" i="3"/>
  <c r="H45" i="3"/>
  <c r="H44" i="3"/>
  <c r="E44" i="3"/>
  <c r="E46" i="3"/>
  <c r="G43" i="3"/>
  <c r="F43" i="3"/>
  <c r="D43" i="3"/>
  <c r="C43" i="3"/>
  <c r="H42" i="3"/>
  <c r="H41" i="3"/>
  <c r="H40" i="3"/>
  <c r="H39" i="3"/>
  <c r="E39" i="3"/>
  <c r="E43" i="3"/>
  <c r="E38" i="3"/>
  <c r="D38" i="3"/>
  <c r="C38" i="3"/>
  <c r="E28" i="3"/>
  <c r="F27" i="3"/>
  <c r="H22" i="3"/>
  <c r="G22" i="3"/>
  <c r="F22" i="3"/>
  <c r="G19" i="3"/>
  <c r="F19" i="3"/>
  <c r="E19" i="3"/>
  <c r="D19" i="3"/>
  <c r="C19" i="3"/>
  <c r="H18" i="3"/>
  <c r="H17" i="3"/>
  <c r="H16" i="3"/>
  <c r="H15" i="3"/>
  <c r="H19" i="3"/>
  <c r="E15" i="3"/>
  <c r="G14" i="3"/>
  <c r="F14" i="3"/>
  <c r="D14" i="3"/>
  <c r="C14" i="3"/>
  <c r="H13" i="3"/>
  <c r="H12" i="3"/>
  <c r="E12" i="3"/>
  <c r="E14" i="3"/>
  <c r="G11" i="3"/>
  <c r="F11" i="3"/>
  <c r="E11" i="3"/>
  <c r="D11" i="3"/>
  <c r="C11" i="3"/>
  <c r="H43" i="3"/>
  <c r="H14" i="3"/>
  <c r="H46" i="3"/>
  <c r="G59" i="3"/>
  <c r="E59" i="3"/>
  <c r="C59" i="3"/>
  <c r="I59" i="3"/>
</calcChain>
</file>

<file path=xl/sharedStrings.xml><?xml version="1.0" encoding="utf-8"?>
<sst xmlns="http://schemas.openxmlformats.org/spreadsheetml/2006/main" count="195" uniqueCount="142">
  <si>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</si>
  <si>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</si>
  <si>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</si>
  <si>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</si>
  <si>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</si>
  <si>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</si>
  <si>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</si>
  <si>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</si>
  <si>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</si>
  <si>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</si>
  <si>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</si>
  <si>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</si>
  <si>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</si>
  <si>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</si>
  <si>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</si>
  <si>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</si>
  <si>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马洁客户机票升舱及短信平台充值费用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</si>
  <si>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</si>
  <si>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</si>
  <si>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</si>
  <si>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</si>
  <si>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</si>
  <si>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</si>
  <si>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</si>
  <si>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</si>
  <si>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洲际餐费</t>
  </si>
  <si>
    <t>9月18日餐费（会务组+客户3人）</t>
  </si>
  <si>
    <t>活动餐费合计</t>
  </si>
  <si>
    <t>现地采买费用</t>
  </si>
  <si>
    <t>16日晚宴请酒水（果粒橙16瓶）</t>
  </si>
  <si>
    <t>尽量提供可用的原始发票，发票项目不可用的，且开票需要加收税点的可以不提供原始发票。网上交易均需提供交易截图。</t>
  </si>
  <si>
    <t>客户伴手礼10份</t>
  </si>
  <si>
    <t>金主充电线</t>
  </si>
  <si>
    <t>创可贴-叮当快药</t>
  </si>
  <si>
    <t>现地采买费用合计</t>
  </si>
  <si>
    <t>其他人员转账</t>
  </si>
  <si>
    <t>王凤雨</t>
  </si>
  <si>
    <t xml:space="preserve">司机,导游不得直接付款,要使用地接间接付款
身份证复印件,收条,签字即可,每人超过800元/人,需要补票或交个人所得税。
</t>
  </si>
  <si>
    <t>王靖楠, 发票已收3000</t>
  </si>
  <si>
    <t>李文博快递费用</t>
  </si>
  <si>
    <t>侯莹京东卡</t>
  </si>
  <si>
    <t>王凤雨打样费用</t>
  </si>
  <si>
    <t>王凤雨纸巾</t>
  </si>
  <si>
    <t>顺丰快递费</t>
  </si>
  <si>
    <t>第三方人工工资合计</t>
  </si>
  <si>
    <t>制作费</t>
  </si>
  <si>
    <t>制作费合计</t>
  </si>
  <si>
    <t>安全相关</t>
  </si>
  <si>
    <t>艺人保险</t>
  </si>
  <si>
    <t>药品500元/团以下可用</t>
  </si>
  <si>
    <t>安全相关费用合计</t>
  </si>
  <si>
    <t>零食采买费用合计</t>
  </si>
  <si>
    <t>物料采买</t>
  </si>
  <si>
    <t>活动物料采买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</si>
  <si>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</si>
  <si>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</si>
  <si>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</si>
  <si>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</si>
  <si>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</si>
  <si>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</si>
  <si>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</si>
  <si>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</si>
  <si>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</si>
  <si>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</si>
  <si>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</si>
  <si>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</si>
  <si>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</si>
  <si>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</si>
  <si>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</si>
  <si>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</si>
  <si>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</si>
  <si>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</si>
  <si>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四川九寨沟</t>
  </si>
  <si>
    <t>部门:</t>
  </si>
  <si>
    <t>发生日期:</t>
  </si>
  <si>
    <t>9月11-18日</t>
  </si>
  <si>
    <t>报销日期:</t>
  </si>
  <si>
    <t>团号:</t>
  </si>
  <si>
    <t>HMZA-210911-ZJT690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</si>
  <si>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</si>
  <si>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</si>
  <si>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</si>
  <si>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</si>
  <si>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</si>
  <si>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</si>
  <si>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</si>
  <si>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</si>
  <si>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</si>
  <si>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</si>
  <si>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</t>
  </si>
  <si>
    <t>打车费</t>
  </si>
  <si>
    <t>核酸检测费用</t>
  </si>
  <si>
    <t>餐费</t>
  </si>
  <si>
    <t>9月13日晚餐</t>
  </si>
  <si>
    <t>钱总</t>
  </si>
  <si>
    <t>9月12日餐费 许总</t>
  </si>
  <si>
    <t>咖啡</t>
  </si>
  <si>
    <t>补票金额</t>
  </si>
  <si>
    <t>报销总金额</t>
  </si>
  <si>
    <t>报销人:</t>
  </si>
  <si>
    <t>合规:</t>
  </si>
  <si>
    <t>【员工上会补助统计单】</t>
  </si>
  <si>
    <t>九寨沟</t>
  </si>
  <si>
    <t>8月17-9月20日</t>
  </si>
  <si>
    <t>出差城市</t>
  </si>
  <si>
    <t>出差起止日期</t>
  </si>
  <si>
    <t>每天金额</t>
  </si>
  <si>
    <t>天数</t>
  </si>
  <si>
    <t>8月17-20日</t>
  </si>
  <si>
    <t>9月11-12日</t>
  </si>
  <si>
    <t>9月13-17日</t>
  </si>
  <si>
    <t>【费用报销单】</t>
  </si>
  <si>
    <t>张蓉蓉</t>
  </si>
  <si>
    <t>北京</t>
  </si>
  <si>
    <t>9月10-20</t>
  </si>
  <si>
    <t>报销金额</t>
  </si>
  <si>
    <t>时间/地点/天数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</si>
  <si>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</si>
  <si>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</si>
  <si>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</si>
  <si>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</si>
  <si>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</si>
  <si>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</si>
  <si>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</si>
  <si>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</si>
  <si>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</si>
  <si>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</si>
  <si>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</si>
  <si>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</si>
  <si>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</si>
  <si>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</si>
  <si>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</si>
  <si>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</si>
  <si>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</si>
  <si>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</si>
  <si>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</si>
  <si>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</si>
  <si>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</si>
  <si>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京东零食</t>
    <phoneticPr fontId="12" type="noConversion"/>
  </si>
  <si>
    <t>京东其他物料</t>
    <phoneticPr fontId="12" type="noConversion"/>
  </si>
  <si>
    <t>淘宝物料</t>
    <phoneticPr fontId="12" type="noConversion"/>
  </si>
  <si>
    <t>发票快递费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</si>
</sst>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;[Red]#,##0.00"/>
    <numFmt numFmtId="179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9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3" fillId="0" borderId="15" xfId="0" applyFont="1" applyBorder="1" applyAlignment="1">
      <alignment vertical="center" wrapText="1"/>
    </xf>
    <xf numFmtId="40" fontId="0" fillId="0" borderId="15" xfId="0" applyNumberFormat="1" applyFill="1" applyBorder="1" applyAlignment="1">
      <alignment horizontal="right" vertical="center"/>
    </xf>
    <xf numFmtId="40" fontId="0" fillId="0" borderId="15" xfId="0" applyNumberForma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176" fontId="3" fillId="2" borderId="15" xfId="3" applyNumberFormat="1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179" fontId="4" fillId="2" borderId="15" xfId="3" applyNumberFormat="1" applyFont="1" applyFill="1" applyBorder="1" applyAlignment="1">
      <alignment horizontal="center"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F34" sqref="F34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1" bestFit="1" customWidth="1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78"/>
      <c r="J2" s="79"/>
      <c r="K2" s="80"/>
      <c r="L2" s="80"/>
    </row>
    <row r="4" spans="1:12" ht="21" customHeight="1">
      <c r="H4" s="123" t="s">
        <v>1</v>
      </c>
      <c r="I4" s="124"/>
      <c r="J4" s="123" t="s">
        <v>2</v>
      </c>
    </row>
    <row r="5" spans="1:12" ht="21" customHeight="1">
      <c r="H5" s="125"/>
      <c r="I5" s="126"/>
      <c r="J5" s="125"/>
    </row>
    <row r="6" spans="1:12" ht="21" customHeight="1">
      <c r="A6" s="106" t="s">
        <v>3</v>
      </c>
      <c r="B6" s="111" t="s">
        <v>4</v>
      </c>
      <c r="C6" s="94" t="s">
        <v>5</v>
      </c>
      <c r="D6" s="94"/>
      <c r="E6" s="94"/>
      <c r="F6" s="95" t="s">
        <v>6</v>
      </c>
      <c r="G6" s="95"/>
      <c r="H6" s="95"/>
      <c r="I6" s="96"/>
      <c r="J6" s="127" t="s">
        <v>7</v>
      </c>
    </row>
    <row r="7" spans="1:12" ht="21" customHeight="1">
      <c r="A7" s="106"/>
      <c r="B7" s="111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27"/>
    </row>
    <row r="8" spans="1:12" ht="30">
      <c r="A8" s="107">
        <v>1</v>
      </c>
      <c r="B8" s="100" t="s">
        <v>15</v>
      </c>
      <c r="C8" s="112"/>
      <c r="D8" s="116"/>
      <c r="E8" s="112"/>
      <c r="F8" s="67">
        <v>3420</v>
      </c>
      <c r="G8" s="67"/>
      <c r="H8" s="67">
        <f>F8+G8</f>
        <v>3420</v>
      </c>
      <c r="I8" s="82" t="s">
        <v>16</v>
      </c>
      <c r="J8" s="117" t="s">
        <v>17</v>
      </c>
    </row>
    <row r="9" spans="1:12" ht="21" customHeight="1">
      <c r="A9" s="107"/>
      <c r="B9" s="100"/>
      <c r="C9" s="112"/>
      <c r="D9" s="116"/>
      <c r="E9" s="112"/>
      <c r="F9" s="67"/>
      <c r="G9" s="67"/>
      <c r="H9" s="67">
        <f>F9+G9</f>
        <v>0</v>
      </c>
      <c r="I9" s="82"/>
      <c r="J9" s="118"/>
    </row>
    <row r="10" spans="1:12" ht="21" customHeight="1">
      <c r="A10" s="107"/>
      <c r="B10" s="100"/>
      <c r="C10" s="112"/>
      <c r="D10" s="116"/>
      <c r="E10" s="112"/>
      <c r="F10" s="67"/>
      <c r="G10" s="67"/>
      <c r="H10" s="67">
        <f>F10+G10</f>
        <v>0</v>
      </c>
      <c r="I10" s="82"/>
      <c r="J10" s="118"/>
    </row>
    <row r="11" spans="1:12" s="59" customFormat="1" ht="21" customHeight="1">
      <c r="A11" s="68"/>
      <c r="B11" s="69" t="s">
        <v>18</v>
      </c>
      <c r="C11" s="70">
        <f>SUM(C8)</f>
        <v>0</v>
      </c>
      <c r="D11" s="70">
        <f>SUM(D8)</f>
        <v>0</v>
      </c>
      <c r="E11" s="70">
        <f>SUM(E8)</f>
        <v>0</v>
      </c>
      <c r="F11" s="70">
        <f>SUM(F8:F10)</f>
        <v>3420</v>
      </c>
      <c r="G11" s="70">
        <f>SUM(G8:G10)</f>
        <v>0</v>
      </c>
      <c r="H11" s="70">
        <f>SUM(H8:H10)</f>
        <v>3420</v>
      </c>
      <c r="I11" s="83"/>
      <c r="J11" s="119"/>
    </row>
    <row r="12" spans="1:12" ht="21" customHeight="1">
      <c r="A12" s="108">
        <v>2</v>
      </c>
      <c r="B12" s="101" t="s">
        <v>19</v>
      </c>
      <c r="C12" s="113">
        <v>0</v>
      </c>
      <c r="D12" s="108"/>
      <c r="E12" s="113">
        <f>C12*D12</f>
        <v>0</v>
      </c>
      <c r="F12" s="67">
        <v>0</v>
      </c>
      <c r="G12" s="67">
        <v>0</v>
      </c>
      <c r="H12" s="67">
        <f>F12+G12</f>
        <v>0</v>
      </c>
      <c r="I12" s="82"/>
      <c r="J12" s="117" t="s">
        <v>20</v>
      </c>
    </row>
    <row r="13" spans="1:12" ht="21" customHeight="1">
      <c r="A13" s="109"/>
      <c r="B13" s="102"/>
      <c r="C13" s="114"/>
      <c r="D13" s="109"/>
      <c r="E13" s="114"/>
      <c r="F13" s="67">
        <v>0</v>
      </c>
      <c r="G13" s="67">
        <v>0</v>
      </c>
      <c r="H13" s="67">
        <f t="shared" ref="H13" si="0">F13+G13</f>
        <v>0</v>
      </c>
      <c r="I13" s="82"/>
      <c r="J13" s="118"/>
    </row>
    <row r="14" spans="1:12" s="59" customFormat="1" ht="21" customHeight="1">
      <c r="A14" s="68"/>
      <c r="B14" s="69" t="s">
        <v>21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83"/>
      <c r="J14" s="119"/>
    </row>
    <row r="15" spans="1:12" ht="21" customHeight="1">
      <c r="A15" s="107">
        <v>3</v>
      </c>
      <c r="B15" s="100" t="s">
        <v>22</v>
      </c>
      <c r="C15" s="112">
        <v>0</v>
      </c>
      <c r="D15" s="116"/>
      <c r="E15" s="112">
        <f>C15*D15</f>
        <v>0</v>
      </c>
      <c r="F15" s="67">
        <v>0</v>
      </c>
      <c r="G15" s="67">
        <v>0</v>
      </c>
      <c r="H15" s="67">
        <f>F15+G15</f>
        <v>0</v>
      </c>
      <c r="I15" s="82"/>
      <c r="J15" s="120" t="s">
        <v>23</v>
      </c>
    </row>
    <row r="16" spans="1:12" ht="21" customHeight="1">
      <c r="A16" s="107"/>
      <c r="B16" s="100"/>
      <c r="C16" s="112"/>
      <c r="D16" s="116"/>
      <c r="E16" s="112"/>
      <c r="F16" s="67">
        <v>0</v>
      </c>
      <c r="G16" s="67">
        <v>0</v>
      </c>
      <c r="H16" s="67">
        <f>F16+G16</f>
        <v>0</v>
      </c>
      <c r="I16" s="82"/>
      <c r="J16" s="121"/>
    </row>
    <row r="17" spans="1:10" ht="21" customHeight="1">
      <c r="A17" s="107"/>
      <c r="B17" s="100"/>
      <c r="C17" s="112"/>
      <c r="D17" s="116"/>
      <c r="E17" s="112"/>
      <c r="F17" s="67">
        <v>0</v>
      </c>
      <c r="G17" s="67">
        <v>0</v>
      </c>
      <c r="H17" s="67">
        <f>F17+G17</f>
        <v>0</v>
      </c>
      <c r="I17" s="82"/>
      <c r="J17" s="121"/>
    </row>
    <row r="18" spans="1:10" ht="21" customHeight="1">
      <c r="A18" s="107"/>
      <c r="B18" s="100"/>
      <c r="C18" s="112"/>
      <c r="D18" s="116"/>
      <c r="E18" s="112"/>
      <c r="F18" s="67">
        <v>0</v>
      </c>
      <c r="G18" s="67">
        <v>0</v>
      </c>
      <c r="H18" s="67">
        <f>F18+G18</f>
        <v>0</v>
      </c>
      <c r="I18" s="82"/>
      <c r="J18" s="121"/>
    </row>
    <row r="19" spans="1:10" s="59" customFormat="1" ht="21" customHeight="1">
      <c r="A19" s="68"/>
      <c r="B19" s="69" t="s">
        <v>24</v>
      </c>
      <c r="C19" s="70">
        <f>SUM(C15)</f>
        <v>0</v>
      </c>
      <c r="D19" s="70">
        <f t="shared" ref="D19:E19" si="1">SUM(D15)</f>
        <v>0</v>
      </c>
      <c r="E19" s="70">
        <f t="shared" si="1"/>
        <v>0</v>
      </c>
      <c r="F19" s="70">
        <f>SUM(F15:F18)</f>
        <v>0</v>
      </c>
      <c r="G19" s="70">
        <f t="shared" ref="G19:H19" si="2">SUM(G15:G18)</f>
        <v>0</v>
      </c>
      <c r="H19" s="70">
        <f t="shared" si="2"/>
        <v>0</v>
      </c>
      <c r="I19" s="83"/>
      <c r="J19" s="122"/>
    </row>
    <row r="20" spans="1:10" ht="21" customHeight="1">
      <c r="A20" s="107"/>
      <c r="B20" s="100"/>
      <c r="C20" s="112"/>
      <c r="D20" s="116"/>
      <c r="E20" s="112"/>
      <c r="F20" s="67">
        <v>19092</v>
      </c>
      <c r="G20" s="67"/>
      <c r="H20" s="67">
        <f>F20+G20</f>
        <v>19092</v>
      </c>
      <c r="I20" s="82" t="s">
        <v>25</v>
      </c>
      <c r="J20" s="121"/>
    </row>
    <row r="21" spans="1:10" ht="30">
      <c r="A21" s="107"/>
      <c r="B21" s="100"/>
      <c r="C21" s="112"/>
      <c r="D21" s="116"/>
      <c r="E21" s="112"/>
      <c r="F21" s="91">
        <v>830</v>
      </c>
      <c r="G21" s="67"/>
      <c r="H21" s="67">
        <f>F21+G21</f>
        <v>830</v>
      </c>
      <c r="I21" s="82" t="s">
        <v>26</v>
      </c>
      <c r="J21" s="121"/>
    </row>
    <row r="22" spans="1:10" s="59" customFormat="1" ht="21" customHeight="1">
      <c r="A22" s="68"/>
      <c r="B22" s="69" t="s">
        <v>27</v>
      </c>
      <c r="C22" s="70">
        <v>40000</v>
      </c>
      <c r="D22" s="70">
        <v>1</v>
      </c>
      <c r="E22" s="70">
        <v>40000</v>
      </c>
      <c r="F22" s="70">
        <f>SUM(F20:F21)</f>
        <v>19922</v>
      </c>
      <c r="G22" s="70">
        <f>SUM(G20:G21)</f>
        <v>0</v>
      </c>
      <c r="H22" s="70">
        <f>SUM(H20:H21)</f>
        <v>19922</v>
      </c>
      <c r="I22" s="83"/>
      <c r="J22" s="122"/>
    </row>
    <row r="23" spans="1:10" ht="30">
      <c r="A23" s="108">
        <v>5</v>
      </c>
      <c r="B23" s="101" t="s">
        <v>28</v>
      </c>
      <c r="C23" s="113"/>
      <c r="D23" s="108"/>
      <c r="E23" s="113"/>
      <c r="F23" s="67">
        <v>270</v>
      </c>
      <c r="G23" s="67"/>
      <c r="H23" s="67">
        <f>F23+G23</f>
        <v>270</v>
      </c>
      <c r="I23" s="82" t="s">
        <v>29</v>
      </c>
      <c r="J23" s="117" t="s">
        <v>30</v>
      </c>
    </row>
    <row r="24" spans="1:10" ht="21" customHeight="1">
      <c r="A24" s="110"/>
      <c r="B24" s="103"/>
      <c r="C24" s="115"/>
      <c r="D24" s="110"/>
      <c r="E24" s="115"/>
      <c r="F24" s="67">
        <v>1600</v>
      </c>
      <c r="G24" s="67"/>
      <c r="H24" s="67">
        <f t="shared" ref="H24:H26" si="3">F24+G24</f>
        <v>1600</v>
      </c>
      <c r="I24" s="82" t="s">
        <v>31</v>
      </c>
      <c r="J24" s="118"/>
    </row>
    <row r="25" spans="1:10" ht="21" customHeight="1">
      <c r="A25" s="110"/>
      <c r="B25" s="103"/>
      <c r="C25" s="115"/>
      <c r="D25" s="110"/>
      <c r="E25" s="115"/>
      <c r="F25" s="91"/>
      <c r="G25" s="67">
        <v>45</v>
      </c>
      <c r="H25" s="67">
        <f t="shared" si="3"/>
        <v>45</v>
      </c>
      <c r="I25" s="82" t="s">
        <v>32</v>
      </c>
      <c r="J25" s="118"/>
    </row>
    <row r="26" spans="1:10" ht="21" customHeight="1">
      <c r="A26" s="71"/>
      <c r="B26" s="72"/>
      <c r="C26" s="73"/>
      <c r="D26" s="71"/>
      <c r="E26" s="73"/>
      <c r="F26" s="91"/>
      <c r="G26" s="67">
        <v>20.3</v>
      </c>
      <c r="H26" s="67">
        <f t="shared" si="3"/>
        <v>20.3</v>
      </c>
      <c r="I26" s="82" t="s">
        <v>33</v>
      </c>
      <c r="J26" s="118"/>
    </row>
    <row r="27" spans="1:10" s="59" customFormat="1" ht="21" customHeight="1">
      <c r="A27" s="68"/>
      <c r="B27" s="69" t="s">
        <v>34</v>
      </c>
      <c r="C27" s="70"/>
      <c r="D27" s="70"/>
      <c r="E27" s="70"/>
      <c r="F27" s="70">
        <f>SUM(F23:F25)</f>
        <v>1870</v>
      </c>
      <c r="G27" s="70">
        <f>SUM(G23:G26)</f>
        <v>65.3</v>
      </c>
      <c r="H27" s="70">
        <f>SUM(H23:H26)</f>
        <v>1935.3</v>
      </c>
      <c r="I27" s="83"/>
      <c r="J27" s="119"/>
    </row>
    <row r="28" spans="1:10" ht="21" customHeight="1">
      <c r="A28" s="108">
        <v>6</v>
      </c>
      <c r="B28" s="101" t="s">
        <v>35</v>
      </c>
      <c r="C28" s="113">
        <v>0</v>
      </c>
      <c r="D28" s="108"/>
      <c r="E28" s="113">
        <f>C28*D28</f>
        <v>0</v>
      </c>
      <c r="F28" s="67">
        <v>10000</v>
      </c>
      <c r="G28" s="67">
        <v>0</v>
      </c>
      <c r="H28" s="67">
        <f>F28+G28</f>
        <v>10000</v>
      </c>
      <c r="I28" s="82" t="s">
        <v>36</v>
      </c>
      <c r="J28" s="117" t="s">
        <v>37</v>
      </c>
    </row>
    <row r="29" spans="1:10" ht="21" customHeight="1">
      <c r="A29" s="110"/>
      <c r="B29" s="103"/>
      <c r="C29" s="115"/>
      <c r="D29" s="110"/>
      <c r="E29" s="115"/>
      <c r="F29" s="67">
        <v>11818.58</v>
      </c>
      <c r="G29" s="67"/>
      <c r="H29" s="67">
        <f t="shared" ref="H29:H37" si="4">F29+G29</f>
        <v>11818.58</v>
      </c>
      <c r="I29" s="82" t="s">
        <v>36</v>
      </c>
      <c r="J29" s="118"/>
    </row>
    <row r="30" spans="1:10" ht="21" customHeight="1">
      <c r="A30" s="110"/>
      <c r="B30" s="103"/>
      <c r="C30" s="115"/>
      <c r="D30" s="110"/>
      <c r="E30" s="115"/>
      <c r="F30" s="67">
        <v>6900</v>
      </c>
      <c r="G30" s="67">
        <v>0</v>
      </c>
      <c r="H30" s="67">
        <f t="shared" si="4"/>
        <v>6900</v>
      </c>
      <c r="I30" s="82" t="s">
        <v>38</v>
      </c>
      <c r="J30" s="121"/>
    </row>
    <row r="31" spans="1:10" ht="21" customHeight="1">
      <c r="A31" s="110"/>
      <c r="B31" s="103"/>
      <c r="C31" s="115"/>
      <c r="D31" s="110"/>
      <c r="E31" s="115"/>
      <c r="F31" s="67">
        <v>955</v>
      </c>
      <c r="G31" s="67"/>
      <c r="H31" s="67">
        <f t="shared" si="4"/>
        <v>955</v>
      </c>
      <c r="I31" s="82" t="s">
        <v>39</v>
      </c>
      <c r="J31" s="121"/>
    </row>
    <row r="32" spans="1:10" ht="21" customHeight="1">
      <c r="A32" s="110"/>
      <c r="B32" s="103"/>
      <c r="C32" s="115"/>
      <c r="D32" s="110"/>
      <c r="E32" s="115"/>
      <c r="F32" s="67">
        <v>10000</v>
      </c>
      <c r="G32" s="67"/>
      <c r="H32" s="67">
        <f t="shared" si="4"/>
        <v>10000</v>
      </c>
      <c r="I32" s="82" t="s">
        <v>40</v>
      </c>
      <c r="J32" s="121"/>
    </row>
    <row r="33" spans="1:10" ht="21" customHeight="1">
      <c r="A33" s="110"/>
      <c r="B33" s="103"/>
      <c r="C33" s="115"/>
      <c r="D33" s="110"/>
      <c r="E33" s="115"/>
      <c r="F33" s="67">
        <v>282</v>
      </c>
      <c r="G33" s="67"/>
      <c r="H33" s="67">
        <f t="shared" si="4"/>
        <v>282</v>
      </c>
      <c r="I33" s="82" t="s">
        <v>41</v>
      </c>
      <c r="J33" s="121"/>
    </row>
    <row r="34" spans="1:10" ht="21" customHeight="1">
      <c r="A34" s="110"/>
      <c r="B34" s="103"/>
      <c r="C34" s="115"/>
      <c r="D34" s="110"/>
      <c r="E34" s="115"/>
      <c r="F34" s="67">
        <v>2600</v>
      </c>
      <c r="G34" s="67"/>
      <c r="H34" s="67">
        <f t="shared" si="4"/>
        <v>2600</v>
      </c>
      <c r="I34" s="82" t="s">
        <v>42</v>
      </c>
      <c r="J34" s="121"/>
    </row>
    <row r="35" spans="1:10" ht="21" customHeight="1">
      <c r="A35" s="110"/>
      <c r="B35" s="103"/>
      <c r="C35" s="115"/>
      <c r="D35" s="110"/>
      <c r="E35" s="115"/>
      <c r="F35" s="67">
        <v>379</v>
      </c>
      <c r="G35" s="67"/>
      <c r="H35" s="67">
        <f t="shared" si="4"/>
        <v>379</v>
      </c>
      <c r="I35" s="82" t="s">
        <v>43</v>
      </c>
      <c r="J35" s="121"/>
    </row>
    <row r="36" spans="1:10" ht="21" customHeight="1">
      <c r="A36" s="110"/>
      <c r="B36" s="103"/>
      <c r="C36" s="115"/>
      <c r="D36" s="110"/>
      <c r="E36" s="115"/>
      <c r="F36" s="92"/>
      <c r="G36" s="92">
        <v>25</v>
      </c>
      <c r="H36" s="92">
        <v>25</v>
      </c>
      <c r="I36" s="82"/>
      <c r="J36" s="121"/>
    </row>
    <row r="37" spans="1:10" ht="21" customHeight="1">
      <c r="A37" s="109"/>
      <c r="B37" s="102"/>
      <c r="C37" s="114"/>
      <c r="D37" s="109"/>
      <c r="E37" s="114"/>
      <c r="F37" s="67"/>
      <c r="G37" s="67">
        <v>15</v>
      </c>
      <c r="H37" s="67">
        <f t="shared" si="4"/>
        <v>15</v>
      </c>
      <c r="I37" s="90" t="s">
        <v>141</v>
      </c>
      <c r="J37" s="121"/>
    </row>
    <row r="38" spans="1:10" s="59" customFormat="1" ht="21" customHeight="1">
      <c r="A38" s="68"/>
      <c r="B38" s="69" t="s">
        <v>44</v>
      </c>
      <c r="C38" s="70">
        <f>SUM(C28)</f>
        <v>0</v>
      </c>
      <c r="D38" s="70">
        <f t="shared" ref="D38:E38" si="5">SUM(D28)</f>
        <v>0</v>
      </c>
      <c r="E38" s="70">
        <f t="shared" si="5"/>
        <v>0</v>
      </c>
      <c r="F38" s="70">
        <f>SUM(F28:F37)</f>
        <v>42934.58</v>
      </c>
      <c r="G38" s="70">
        <f>SUM(G28:G37)</f>
        <v>40</v>
      </c>
      <c r="H38" s="70">
        <f>F38+G38</f>
        <v>42974.58</v>
      </c>
      <c r="I38" s="83"/>
      <c r="J38" s="122"/>
    </row>
    <row r="39" spans="1:10" ht="21" customHeight="1">
      <c r="A39" s="107">
        <v>7</v>
      </c>
      <c r="B39" s="100" t="s">
        <v>45</v>
      </c>
      <c r="C39" s="112">
        <v>0</v>
      </c>
      <c r="D39" s="116"/>
      <c r="E39" s="112">
        <f>C39*D39</f>
        <v>0</v>
      </c>
      <c r="F39" s="67">
        <v>0</v>
      </c>
      <c r="G39" s="67">
        <v>0</v>
      </c>
      <c r="H39" s="67">
        <f>F39+G39</f>
        <v>0</v>
      </c>
      <c r="I39" s="82"/>
      <c r="J39" s="120"/>
    </row>
    <row r="40" spans="1:10" ht="21" customHeight="1">
      <c r="A40" s="107"/>
      <c r="B40" s="100"/>
      <c r="C40" s="112"/>
      <c r="D40" s="116"/>
      <c r="E40" s="112"/>
      <c r="F40" s="67">
        <v>0</v>
      </c>
      <c r="G40" s="67">
        <v>0</v>
      </c>
      <c r="H40" s="67">
        <f>F40+G40</f>
        <v>0</v>
      </c>
      <c r="I40" s="82"/>
      <c r="J40" s="121"/>
    </row>
    <row r="41" spans="1:10" ht="21" customHeight="1">
      <c r="A41" s="107"/>
      <c r="B41" s="100"/>
      <c r="C41" s="112"/>
      <c r="D41" s="116"/>
      <c r="E41" s="112"/>
      <c r="F41" s="67">
        <v>0</v>
      </c>
      <c r="G41" s="67">
        <v>0</v>
      </c>
      <c r="H41" s="67">
        <f>F41+G41</f>
        <v>0</v>
      </c>
      <c r="I41" s="82"/>
      <c r="J41" s="121"/>
    </row>
    <row r="42" spans="1:10" ht="21" customHeight="1">
      <c r="A42" s="107"/>
      <c r="B42" s="100"/>
      <c r="C42" s="112"/>
      <c r="D42" s="116"/>
      <c r="E42" s="112"/>
      <c r="F42" s="67">
        <v>0</v>
      </c>
      <c r="G42" s="67">
        <v>0</v>
      </c>
      <c r="H42" s="67">
        <f>F42+G42</f>
        <v>0</v>
      </c>
      <c r="I42" s="82"/>
      <c r="J42" s="121"/>
    </row>
    <row r="43" spans="1:10" s="59" customFormat="1" ht="21" customHeight="1">
      <c r="A43" s="68"/>
      <c r="B43" s="69" t="s">
        <v>46</v>
      </c>
      <c r="C43" s="70">
        <f>SUM(C39)</f>
        <v>0</v>
      </c>
      <c r="D43" s="70">
        <f t="shared" ref="D43:E43" si="6">SUM(D39)</f>
        <v>0</v>
      </c>
      <c r="E43" s="70">
        <f t="shared" si="6"/>
        <v>0</v>
      </c>
      <c r="F43" s="70">
        <f>SUM(F39:F42)</f>
        <v>0</v>
      </c>
      <c r="G43" s="70">
        <f t="shared" ref="G43:H43" si="7">SUM(G39:G42)</f>
        <v>0</v>
      </c>
      <c r="H43" s="70">
        <f t="shared" si="7"/>
        <v>0</v>
      </c>
      <c r="I43" s="83"/>
      <c r="J43" s="122"/>
    </row>
    <row r="44" spans="1:10" ht="21" customHeight="1">
      <c r="A44" s="107">
        <v>8</v>
      </c>
      <c r="B44" s="100" t="s">
        <v>47</v>
      </c>
      <c r="C44" s="112">
        <v>0</v>
      </c>
      <c r="D44" s="116"/>
      <c r="E44" s="112">
        <f>C44*D44</f>
        <v>0</v>
      </c>
      <c r="F44" s="67">
        <v>0</v>
      </c>
      <c r="G44" s="67">
        <v>0</v>
      </c>
      <c r="H44" s="67">
        <f>F44+G44</f>
        <v>0</v>
      </c>
      <c r="I44" s="82"/>
      <c r="J44" s="120" t="s">
        <v>49</v>
      </c>
    </row>
    <row r="45" spans="1:10" ht="21" customHeight="1">
      <c r="A45" s="107"/>
      <c r="B45" s="100"/>
      <c r="C45" s="112"/>
      <c r="D45" s="116"/>
      <c r="E45" s="112"/>
      <c r="F45" s="67">
        <v>0</v>
      </c>
      <c r="G45" s="67">
        <v>0</v>
      </c>
      <c r="H45" s="67">
        <f>F45+G45</f>
        <v>0</v>
      </c>
      <c r="I45" s="82"/>
      <c r="J45" s="121"/>
    </row>
    <row r="46" spans="1:10" s="59" customFormat="1" ht="21" customHeight="1">
      <c r="A46" s="68"/>
      <c r="B46" s="69" t="s">
        <v>50</v>
      </c>
      <c r="C46" s="70">
        <f>SUM(C44)</f>
        <v>0</v>
      </c>
      <c r="D46" s="70">
        <f t="shared" ref="D46:E46" si="8">SUM(D44)</f>
        <v>0</v>
      </c>
      <c r="E46" s="70">
        <f t="shared" si="8"/>
        <v>0</v>
      </c>
      <c r="F46" s="70"/>
      <c r="G46" s="70">
        <f t="shared" ref="G46:H46" si="9">SUM(G44:G45)</f>
        <v>0</v>
      </c>
      <c r="H46" s="70">
        <f t="shared" si="9"/>
        <v>0</v>
      </c>
      <c r="I46" s="83" t="s">
        <v>48</v>
      </c>
      <c r="J46" s="122"/>
    </row>
    <row r="47" spans="1:10" ht="21" customHeight="1">
      <c r="A47" s="107"/>
      <c r="B47" s="100"/>
      <c r="C47" s="112"/>
      <c r="D47" s="116"/>
      <c r="E47" s="112"/>
      <c r="F47" s="67">
        <v>42475.42</v>
      </c>
      <c r="G47" s="67">
        <v>643.41</v>
      </c>
      <c r="H47" s="67">
        <f>F47+G47</f>
        <v>43118.83</v>
      </c>
      <c r="I47" s="90" t="s">
        <v>138</v>
      </c>
      <c r="J47" s="118"/>
    </row>
    <row r="48" spans="1:10" ht="21" customHeight="1">
      <c r="A48" s="107"/>
      <c r="B48" s="100"/>
      <c r="C48" s="112"/>
      <c r="D48" s="116"/>
      <c r="E48" s="112"/>
      <c r="F48" s="67">
        <v>0</v>
      </c>
      <c r="G48" s="67">
        <v>0</v>
      </c>
      <c r="H48" s="67">
        <f>F48+G48</f>
        <v>0</v>
      </c>
      <c r="I48" s="82"/>
      <c r="J48" s="118"/>
    </row>
    <row r="49" spans="1:10" s="59" customFormat="1" ht="21" customHeight="1">
      <c r="A49" s="68"/>
      <c r="B49" s="69" t="s">
        <v>51</v>
      </c>
      <c r="C49" s="70"/>
      <c r="D49" s="70"/>
      <c r="E49" s="70"/>
      <c r="F49" s="70">
        <f>SUM(F47:F48)</f>
        <v>42475.42</v>
      </c>
      <c r="G49" s="70">
        <f>SUM(G47:G48)</f>
        <v>643.41</v>
      </c>
      <c r="H49" s="70">
        <f>SUM(H47:H48)</f>
        <v>43118.83</v>
      </c>
      <c r="I49" s="83"/>
      <c r="J49" s="119"/>
    </row>
    <row r="50" spans="1:10" ht="21" customHeight="1">
      <c r="A50" s="108">
        <v>10</v>
      </c>
      <c r="B50" s="101" t="s">
        <v>52</v>
      </c>
      <c r="C50" s="113"/>
      <c r="D50" s="108"/>
      <c r="E50" s="113"/>
      <c r="F50" s="67">
        <v>21141.919999999998</v>
      </c>
      <c r="G50" s="67"/>
      <c r="H50" s="67">
        <v>21141.919999999998</v>
      </c>
      <c r="I50" s="90" t="s">
        <v>139</v>
      </c>
      <c r="J50" s="120" t="s">
        <v>53</v>
      </c>
    </row>
    <row r="51" spans="1:10" ht="21" customHeight="1">
      <c r="A51" s="110"/>
      <c r="B51" s="103"/>
      <c r="C51" s="115"/>
      <c r="D51" s="110"/>
      <c r="E51" s="115"/>
      <c r="F51" s="67">
        <v>3166.3</v>
      </c>
      <c r="G51" s="67">
        <v>8876.92</v>
      </c>
      <c r="H51" s="67">
        <v>12043.22</v>
      </c>
      <c r="I51" s="90" t="s">
        <v>140</v>
      </c>
      <c r="J51" s="121"/>
    </row>
    <row r="52" spans="1:10" ht="21" customHeight="1">
      <c r="A52" s="110"/>
      <c r="B52" s="103"/>
      <c r="C52" s="115"/>
      <c r="D52" s="110"/>
      <c r="E52" s="115"/>
      <c r="F52" s="67"/>
      <c r="G52" s="67"/>
      <c r="H52" s="67"/>
      <c r="I52" s="82"/>
      <c r="J52" s="121"/>
    </row>
    <row r="53" spans="1:10" s="59" customFormat="1" ht="21" customHeight="1">
      <c r="A53" s="68"/>
      <c r="B53" s="69" t="s">
        <v>55</v>
      </c>
      <c r="C53" s="70">
        <f>SUM(C50)</f>
        <v>0</v>
      </c>
      <c r="D53" s="70">
        <f t="shared" ref="D53" si="10">SUM(D50)</f>
        <v>0</v>
      </c>
      <c r="E53" s="70"/>
      <c r="F53" s="70">
        <f>SUM(F50:F52)</f>
        <v>24308.219999999998</v>
      </c>
      <c r="G53" s="70">
        <f>SUM(G50:G52)</f>
        <v>8876.92</v>
      </c>
      <c r="H53" s="70">
        <f>SUM(H50:H52)</f>
        <v>33185.14</v>
      </c>
      <c r="I53" s="83"/>
      <c r="J53" s="122"/>
    </row>
    <row r="54" spans="1:10" ht="21" customHeight="1">
      <c r="A54" s="68"/>
      <c r="B54" s="69" t="s">
        <v>56</v>
      </c>
      <c r="C54" s="70">
        <v>0</v>
      </c>
      <c r="D54" s="70"/>
      <c r="E54" s="70"/>
      <c r="F54" s="70">
        <f>F53+F49+F46+F43+F38+F27+F22+F19+F14+F11</f>
        <v>134930.22</v>
      </c>
      <c r="G54" s="70">
        <f>G53+G49+G46+G43+G38+G27+G22+G19+G14+G11</f>
        <v>9625.6299999999992</v>
      </c>
      <c r="H54" s="70">
        <f>H53+H49+H46+H43+H38+H27+H22+H19+H14+H11</f>
        <v>144555.85</v>
      </c>
      <c r="I54" s="83"/>
      <c r="J54" s="84"/>
    </row>
    <row r="58" spans="1:10" ht="21" customHeight="1">
      <c r="A58" s="97" t="s">
        <v>57</v>
      </c>
      <c r="B58" s="98"/>
      <c r="C58" s="99" t="s">
        <v>58</v>
      </c>
      <c r="D58" s="99"/>
      <c r="E58" s="99" t="s">
        <v>59</v>
      </c>
      <c r="F58" s="99"/>
      <c r="G58" s="99" t="s">
        <v>60</v>
      </c>
      <c r="H58" s="99"/>
      <c r="I58" s="85" t="s">
        <v>61</v>
      </c>
    </row>
    <row r="59" spans="1:10" ht="21" customHeight="1">
      <c r="A59" s="104">
        <v>190000</v>
      </c>
      <c r="B59" s="105"/>
      <c r="C59" s="105">
        <f>F54+G54</f>
        <v>144555.85</v>
      </c>
      <c r="D59" s="105"/>
      <c r="E59" s="105">
        <f>F54</f>
        <v>134930.22</v>
      </c>
      <c r="F59" s="105"/>
      <c r="G59" s="105">
        <f>G54</f>
        <v>9625.6299999999992</v>
      </c>
      <c r="H59" s="105"/>
      <c r="I59" s="86">
        <f>A59-C59</f>
        <v>45444.149999999994</v>
      </c>
      <c r="J59" s="62"/>
    </row>
    <row r="60" spans="1:10" ht="21" customHeight="1">
      <c r="I60" s="87"/>
      <c r="J60" s="88"/>
    </row>
    <row r="61" spans="1:10" ht="21" customHeight="1">
      <c r="A61" s="74" t="s">
        <v>62</v>
      </c>
      <c r="B61" s="75"/>
      <c r="C61" s="76" t="s">
        <v>63</v>
      </c>
      <c r="D61" s="74"/>
      <c r="E61" s="74" t="s">
        <v>64</v>
      </c>
      <c r="F61" s="74"/>
      <c r="G61" s="74" t="s">
        <v>65</v>
      </c>
      <c r="H61" s="74"/>
      <c r="I61" s="87"/>
      <c r="J61" s="89"/>
    </row>
    <row r="62" spans="1:10" ht="21" customHeight="1">
      <c r="I62" s="87"/>
      <c r="J62" s="89"/>
    </row>
    <row r="63" spans="1:10" ht="21" customHeight="1">
      <c r="I63" s="87"/>
      <c r="J63" s="89"/>
    </row>
    <row r="64" spans="1:10" ht="21" customHeight="1">
      <c r="I64" s="87"/>
      <c r="J64" s="89"/>
    </row>
    <row r="65" spans="9:9" ht="21" customHeight="1">
      <c r="I65" s="87"/>
    </row>
  </sheetData>
  <mergeCells count="76">
    <mergeCell ref="J50:J53"/>
    <mergeCell ref="H4:I5"/>
    <mergeCell ref="B28:B37"/>
    <mergeCell ref="A28:A37"/>
    <mergeCell ref="C28:C37"/>
    <mergeCell ref="D28:D37"/>
    <mergeCell ref="E28:E37"/>
    <mergeCell ref="J20:J22"/>
    <mergeCell ref="J23:J27"/>
    <mergeCell ref="J28:J38"/>
    <mergeCell ref="J39:J43"/>
    <mergeCell ref="J44:J46"/>
    <mergeCell ref="J4:J5"/>
    <mergeCell ref="J6:J7"/>
    <mergeCell ref="J8:J11"/>
    <mergeCell ref="J12:J14"/>
    <mergeCell ref="J15:J19"/>
    <mergeCell ref="E39:E42"/>
    <mergeCell ref="E44:E45"/>
    <mergeCell ref="E47:E48"/>
    <mergeCell ref="J47:J49"/>
    <mergeCell ref="E50:E52"/>
    <mergeCell ref="E8:E10"/>
    <mergeCell ref="E12:E13"/>
    <mergeCell ref="E15:E18"/>
    <mergeCell ref="E20:E21"/>
    <mergeCell ref="E23:E25"/>
    <mergeCell ref="D8:D10"/>
    <mergeCell ref="D12:D13"/>
    <mergeCell ref="D15:D18"/>
    <mergeCell ref="D20:D21"/>
    <mergeCell ref="D23:D25"/>
    <mergeCell ref="C44:C45"/>
    <mergeCell ref="C47:C48"/>
    <mergeCell ref="C50:C52"/>
    <mergeCell ref="D39:D42"/>
    <mergeCell ref="D44:D45"/>
    <mergeCell ref="D47:D48"/>
    <mergeCell ref="D50:D52"/>
    <mergeCell ref="C12:C13"/>
    <mergeCell ref="C15:C18"/>
    <mergeCell ref="C20:C21"/>
    <mergeCell ref="C23:C25"/>
    <mergeCell ref="C39:C42"/>
    <mergeCell ref="A59:B59"/>
    <mergeCell ref="C59:D59"/>
    <mergeCell ref="E59:F59"/>
    <mergeCell ref="G59:H59"/>
    <mergeCell ref="A6:A7"/>
    <mergeCell ref="A8:A10"/>
    <mergeCell ref="A12:A13"/>
    <mergeCell ref="A15:A18"/>
    <mergeCell ref="A20:A21"/>
    <mergeCell ref="A23:A25"/>
    <mergeCell ref="A39:A42"/>
    <mergeCell ref="A44:A45"/>
    <mergeCell ref="A47:A48"/>
    <mergeCell ref="A50:A52"/>
    <mergeCell ref="B6:B7"/>
    <mergeCell ref="B50:B52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8"/>
    <mergeCell ref="B20:B21"/>
    <mergeCell ref="B23:B25"/>
    <mergeCell ref="B39:B42"/>
    <mergeCell ref="B44:B45"/>
    <mergeCell ref="B47:B48"/>
    <mergeCell ref="C8:C10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zoomScaleNormal="100" zoomScaleSheetLayoutView="100" workbookViewId="0">
      <selection activeCell="M9" sqref="M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3" t="s">
        <v>66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>
      <c r="B5" s="28"/>
      <c r="C5" s="29"/>
      <c r="D5" s="30" t="s">
        <v>67</v>
      </c>
      <c r="E5" s="30"/>
      <c r="F5" s="128" t="s">
        <v>68</v>
      </c>
      <c r="G5" s="128"/>
      <c r="H5" s="30" t="s">
        <v>69</v>
      </c>
      <c r="I5" s="29"/>
      <c r="J5" s="128" t="s">
        <v>70</v>
      </c>
      <c r="K5" s="129"/>
    </row>
    <row r="6" spans="2:11" ht="20" customHeight="1">
      <c r="B6" s="31"/>
      <c r="C6" s="32"/>
      <c r="D6" s="33" t="s">
        <v>71</v>
      </c>
      <c r="E6" s="33"/>
      <c r="F6" s="130" t="s">
        <v>72</v>
      </c>
      <c r="G6" s="130"/>
      <c r="H6" s="33" t="s">
        <v>73</v>
      </c>
      <c r="I6" s="32"/>
      <c r="J6" s="130" t="s">
        <v>70</v>
      </c>
      <c r="K6" s="131"/>
    </row>
    <row r="7" spans="2:11" ht="20" customHeight="1">
      <c r="B7" s="31"/>
      <c r="C7" s="32"/>
      <c r="D7" s="33" t="s">
        <v>74</v>
      </c>
      <c r="E7" s="33"/>
      <c r="F7" s="133" t="s">
        <v>75</v>
      </c>
      <c r="G7" s="130"/>
      <c r="H7" s="33" t="s">
        <v>76</v>
      </c>
      <c r="I7" s="50"/>
      <c r="J7" s="133">
        <v>44477</v>
      </c>
      <c r="K7" s="131"/>
    </row>
    <row r="8" spans="2:11" ht="20" customHeight="1">
      <c r="B8" s="34"/>
      <c r="C8" s="35"/>
      <c r="D8" s="36"/>
      <c r="E8" s="36"/>
      <c r="F8" s="44"/>
      <c r="G8" s="44"/>
      <c r="H8" s="36" t="s">
        <v>77</v>
      </c>
      <c r="I8" s="51"/>
      <c r="J8" s="134" t="s">
        <v>78</v>
      </c>
      <c r="K8" s="13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6" t="s">
        <v>3</v>
      </c>
      <c r="C10" s="137"/>
      <c r="D10" s="38" t="s">
        <v>79</v>
      </c>
      <c r="E10" s="138" t="s">
        <v>80</v>
      </c>
      <c r="F10" s="139"/>
      <c r="G10" s="42" t="s">
        <v>81</v>
      </c>
      <c r="H10" s="45" t="s">
        <v>82</v>
      </c>
      <c r="I10" s="138" t="s">
        <v>83</v>
      </c>
      <c r="J10" s="139"/>
      <c r="K10" s="42" t="s">
        <v>84</v>
      </c>
    </row>
    <row r="11" spans="2:11" ht="20" customHeight="1">
      <c r="B11" s="140">
        <v>1</v>
      </c>
      <c r="C11" s="145"/>
      <c r="D11" s="144" t="s">
        <v>85</v>
      </c>
      <c r="E11" s="144" t="s">
        <v>86</v>
      </c>
      <c r="F11" s="144"/>
      <c r="G11" s="46"/>
      <c r="H11" s="46"/>
      <c r="I11" s="132"/>
      <c r="J11" s="132"/>
      <c r="K11" s="52" t="s">
        <v>87</v>
      </c>
    </row>
    <row r="12" spans="2:11" ht="20" customHeight="1">
      <c r="B12" s="140">
        <v>2</v>
      </c>
      <c r="C12" s="145"/>
      <c r="D12" s="144"/>
      <c r="E12" s="144" t="s">
        <v>88</v>
      </c>
      <c r="F12" s="144"/>
      <c r="G12" s="46">
        <v>1067.7</v>
      </c>
      <c r="H12" s="46">
        <v>1067.7</v>
      </c>
      <c r="I12" s="132"/>
      <c r="J12" s="132"/>
      <c r="K12" s="52" t="s">
        <v>89</v>
      </c>
    </row>
    <row r="13" spans="2:11" ht="20" customHeight="1">
      <c r="B13" s="140">
        <v>3</v>
      </c>
      <c r="C13" s="145"/>
      <c r="D13" s="144"/>
      <c r="E13" s="144"/>
      <c r="F13" s="144"/>
      <c r="G13" s="46">
        <v>63.3</v>
      </c>
      <c r="H13" s="46">
        <v>63.3</v>
      </c>
      <c r="I13" s="132"/>
      <c r="J13" s="132"/>
      <c r="K13" s="52" t="s">
        <v>87</v>
      </c>
    </row>
    <row r="14" spans="2:11" ht="20" customHeight="1">
      <c r="B14" s="39"/>
      <c r="C14" s="40"/>
      <c r="D14" s="144"/>
      <c r="E14" s="140"/>
      <c r="F14" s="141"/>
      <c r="G14" s="46">
        <v>90.77</v>
      </c>
      <c r="H14" s="46">
        <v>90.77</v>
      </c>
      <c r="I14" s="46"/>
      <c r="J14" s="46"/>
      <c r="K14" s="52"/>
    </row>
    <row r="15" spans="2:11" ht="20" customHeight="1">
      <c r="B15" s="39"/>
      <c r="C15" s="40"/>
      <c r="D15" s="144"/>
      <c r="E15" s="140"/>
      <c r="F15" s="141"/>
      <c r="G15" s="46">
        <v>252</v>
      </c>
      <c r="H15" s="46">
        <v>252</v>
      </c>
      <c r="I15" s="46"/>
      <c r="J15" s="46"/>
      <c r="K15" s="52" t="s">
        <v>90</v>
      </c>
    </row>
    <row r="16" spans="2:11" ht="20" customHeight="1">
      <c r="B16" s="39"/>
      <c r="C16" s="40"/>
      <c r="D16" s="144"/>
      <c r="E16" s="140" t="s">
        <v>91</v>
      </c>
      <c r="F16" s="141"/>
      <c r="G16" s="46">
        <v>80</v>
      </c>
      <c r="H16" s="46">
        <v>80</v>
      </c>
      <c r="I16" s="46"/>
      <c r="J16" s="46"/>
      <c r="K16" s="52"/>
    </row>
    <row r="17" spans="1:11" ht="20" customHeight="1">
      <c r="B17" s="138"/>
      <c r="C17" s="142"/>
      <c r="D17" s="149" t="s">
        <v>92</v>
      </c>
      <c r="E17" s="149" t="s">
        <v>92</v>
      </c>
      <c r="F17" s="149"/>
      <c r="G17" s="47">
        <v>275</v>
      </c>
      <c r="H17" s="47"/>
      <c r="I17" s="143">
        <v>275</v>
      </c>
      <c r="J17" s="143"/>
      <c r="K17" s="53" t="s">
        <v>93</v>
      </c>
    </row>
    <row r="18" spans="1:11" ht="20" customHeight="1">
      <c r="B18" s="38"/>
      <c r="C18" s="41"/>
      <c r="D18" s="149"/>
      <c r="E18" s="149"/>
      <c r="F18" s="149"/>
      <c r="G18" s="47">
        <v>1973.8</v>
      </c>
      <c r="H18" s="47"/>
      <c r="I18" s="143">
        <v>1973.8</v>
      </c>
      <c r="J18" s="143"/>
      <c r="K18" s="53" t="s">
        <v>94</v>
      </c>
    </row>
    <row r="19" spans="1:11" ht="20" customHeight="1">
      <c r="B19" s="38"/>
      <c r="C19" s="41"/>
      <c r="D19" s="149"/>
      <c r="E19" s="149"/>
      <c r="F19" s="149"/>
      <c r="G19" s="47">
        <v>302</v>
      </c>
      <c r="H19" s="47">
        <v>302</v>
      </c>
      <c r="I19" s="143"/>
      <c r="J19" s="143"/>
      <c r="K19" s="53" t="s">
        <v>95</v>
      </c>
    </row>
    <row r="20" spans="1:11" ht="20" customHeight="1">
      <c r="B20" s="38"/>
      <c r="C20" s="41"/>
      <c r="D20" s="149"/>
      <c r="E20" s="149"/>
      <c r="F20" s="149"/>
      <c r="G20" s="47">
        <v>20</v>
      </c>
      <c r="H20" s="47"/>
      <c r="I20" s="143">
        <v>20</v>
      </c>
      <c r="J20" s="143"/>
      <c r="K20" s="53" t="s">
        <v>96</v>
      </c>
    </row>
    <row r="21" spans="1:11" ht="20" customHeight="1">
      <c r="B21" s="138" t="s">
        <v>56</v>
      </c>
      <c r="C21" s="142"/>
      <c r="D21" s="142"/>
      <c r="E21" s="142"/>
      <c r="F21" s="139"/>
      <c r="G21" s="48">
        <f>SUM(G11:G20)</f>
        <v>4124.57</v>
      </c>
      <c r="H21" s="48">
        <f>SUM(H11:H20)</f>
        <v>1855.77</v>
      </c>
      <c r="I21" s="146">
        <f>SUM(I11:J20)</f>
        <v>2268.8000000000002</v>
      </c>
      <c r="J21" s="147"/>
      <c r="K21" s="54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5"/>
      <c r="K22" s="37"/>
    </row>
    <row r="23" spans="1:11" ht="20" customHeight="1">
      <c r="B23" s="37"/>
      <c r="C23" s="37"/>
      <c r="D23" s="37"/>
      <c r="E23" s="37"/>
      <c r="F23" s="37"/>
      <c r="G23" s="37"/>
      <c r="H23" s="37"/>
      <c r="I23" s="37"/>
      <c r="J23" s="55"/>
      <c r="K23" s="37"/>
    </row>
    <row r="24" spans="1:11" ht="20" customHeight="1">
      <c r="B24" s="148" t="s">
        <v>82</v>
      </c>
      <c r="C24" s="148"/>
      <c r="D24" s="148"/>
      <c r="E24" s="148"/>
      <c r="F24" s="148"/>
      <c r="G24" s="148" t="s">
        <v>97</v>
      </c>
      <c r="H24" s="148"/>
      <c r="I24" s="148"/>
      <c r="J24" s="148"/>
      <c r="K24" s="42" t="s">
        <v>98</v>
      </c>
    </row>
    <row r="25" spans="1:11" ht="20" customHeight="1">
      <c r="B25" s="150">
        <f>H21</f>
        <v>1855.77</v>
      </c>
      <c r="C25" s="150"/>
      <c r="D25" s="150"/>
      <c r="E25" s="150"/>
      <c r="F25" s="150"/>
      <c r="G25" s="150">
        <f>I21</f>
        <v>2268.8000000000002</v>
      </c>
      <c r="H25" s="150"/>
      <c r="I25" s="150"/>
      <c r="J25" s="150"/>
      <c r="K25" s="56">
        <f>SUM(B25:J25)</f>
        <v>4124.57</v>
      </c>
    </row>
    <row r="26" spans="1:11" ht="20" customHeight="1"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20" customHeight="1">
      <c r="B27" s="37" t="s">
        <v>99</v>
      </c>
      <c r="C27" s="37"/>
      <c r="D27" s="37"/>
      <c r="E27" s="37"/>
      <c r="F27" s="37" t="s">
        <v>63</v>
      </c>
      <c r="G27" s="37" t="s">
        <v>100</v>
      </c>
      <c r="H27" s="37"/>
      <c r="I27" s="37"/>
      <c r="J27" s="37" t="s">
        <v>65</v>
      </c>
      <c r="K27" s="37"/>
    </row>
    <row r="30" spans="1:11" ht="17">
      <c r="A30" s="93" t="s">
        <v>101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2" spans="1:11" ht="20" customHeight="1">
      <c r="B32" s="28"/>
      <c r="C32" s="29"/>
      <c r="D32" s="30" t="s">
        <v>67</v>
      </c>
      <c r="E32" s="30"/>
      <c r="F32" s="128" t="s">
        <v>68</v>
      </c>
      <c r="G32" s="128"/>
      <c r="H32" s="30" t="s">
        <v>69</v>
      </c>
      <c r="I32" s="29"/>
      <c r="J32" s="128" t="s">
        <v>70</v>
      </c>
      <c r="K32" s="129"/>
    </row>
    <row r="33" spans="2:11" ht="20" customHeight="1">
      <c r="B33" s="31"/>
      <c r="C33" s="32"/>
      <c r="D33" s="33" t="s">
        <v>71</v>
      </c>
      <c r="E33" s="33"/>
      <c r="F33" s="130" t="s">
        <v>102</v>
      </c>
      <c r="G33" s="130"/>
      <c r="H33" s="33" t="s">
        <v>73</v>
      </c>
      <c r="I33" s="32"/>
      <c r="J33" s="130" t="s">
        <v>70</v>
      </c>
      <c r="K33" s="131"/>
    </row>
    <row r="34" spans="2:11" ht="20" customHeight="1">
      <c r="B34" s="31"/>
      <c r="C34" s="32"/>
      <c r="D34" s="33" t="s">
        <v>74</v>
      </c>
      <c r="E34" s="33"/>
      <c r="F34" s="130" t="s">
        <v>103</v>
      </c>
      <c r="G34" s="130"/>
      <c r="H34" s="33" t="s">
        <v>76</v>
      </c>
      <c r="I34" s="50"/>
      <c r="J34" s="133">
        <v>44462</v>
      </c>
      <c r="K34" s="131"/>
    </row>
    <row r="35" spans="2:11" ht="20" customHeight="1">
      <c r="B35" s="34"/>
      <c r="C35" s="35"/>
      <c r="D35" s="36"/>
      <c r="E35" s="36"/>
      <c r="F35" s="44"/>
      <c r="G35" s="44"/>
      <c r="H35" s="36" t="s">
        <v>77</v>
      </c>
      <c r="I35" s="51"/>
      <c r="J35" s="134" t="s">
        <v>78</v>
      </c>
      <c r="K35" s="135"/>
    </row>
    <row r="36" spans="2:11" ht="20" customHeight="1"/>
    <row r="37" spans="2:11" ht="20" customHeight="1">
      <c r="B37" s="144"/>
      <c r="C37" s="144"/>
      <c r="D37" s="43" t="s">
        <v>104</v>
      </c>
      <c r="E37" s="144" t="s">
        <v>105</v>
      </c>
      <c r="F37" s="144"/>
      <c r="G37" s="46" t="s">
        <v>106</v>
      </c>
      <c r="H37" s="46" t="s">
        <v>107</v>
      </c>
      <c r="I37" s="132" t="s">
        <v>56</v>
      </c>
      <c r="J37" s="132"/>
      <c r="K37" s="57" t="s">
        <v>84</v>
      </c>
    </row>
    <row r="38" spans="2:11" ht="20" customHeight="1">
      <c r="B38" s="144"/>
      <c r="C38" s="144"/>
      <c r="D38" s="43" t="s">
        <v>102</v>
      </c>
      <c r="E38" s="144" t="s">
        <v>108</v>
      </c>
      <c r="F38" s="144"/>
      <c r="G38" s="46">
        <v>100</v>
      </c>
      <c r="H38" s="46">
        <v>4</v>
      </c>
      <c r="I38" s="151">
        <v>400</v>
      </c>
      <c r="J38" s="152"/>
      <c r="K38" s="58"/>
    </row>
    <row r="39" spans="2:11" ht="20" customHeight="1">
      <c r="B39" s="144"/>
      <c r="C39" s="144"/>
      <c r="D39" s="43" t="s">
        <v>102</v>
      </c>
      <c r="E39" s="144" t="s">
        <v>109</v>
      </c>
      <c r="F39" s="144"/>
      <c r="G39" s="46">
        <v>200</v>
      </c>
      <c r="H39" s="46">
        <v>2</v>
      </c>
      <c r="I39" s="151">
        <v>400</v>
      </c>
      <c r="J39" s="152"/>
      <c r="K39" s="58"/>
    </row>
    <row r="40" spans="2:11" ht="20" customHeight="1">
      <c r="B40" s="140"/>
      <c r="C40" s="141"/>
      <c r="D40" s="43" t="s">
        <v>102</v>
      </c>
      <c r="E40" s="144" t="s">
        <v>110</v>
      </c>
      <c r="F40" s="144"/>
      <c r="G40" s="46">
        <v>100</v>
      </c>
      <c r="H40" s="46">
        <v>5</v>
      </c>
      <c r="I40" s="151">
        <v>500</v>
      </c>
      <c r="J40" s="152"/>
      <c r="K40" s="58"/>
    </row>
    <row r="41" spans="2:11" ht="20" customHeight="1">
      <c r="B41" s="144"/>
      <c r="C41" s="144"/>
      <c r="D41" s="43" t="s">
        <v>102</v>
      </c>
      <c r="E41" s="153">
        <v>44457</v>
      </c>
      <c r="F41" s="144">
        <v>44457</v>
      </c>
      <c r="G41" s="46">
        <v>200</v>
      </c>
      <c r="H41" s="46">
        <v>1</v>
      </c>
      <c r="I41" s="151">
        <v>200</v>
      </c>
      <c r="J41" s="152">
        <v>200</v>
      </c>
    </row>
    <row r="42" spans="2:11" ht="20" customHeight="1">
      <c r="B42" s="138"/>
      <c r="C42" s="142"/>
      <c r="D42" s="142"/>
      <c r="E42" s="142"/>
      <c r="F42" s="139"/>
      <c r="G42" s="48"/>
      <c r="H42" s="48"/>
      <c r="I42" s="146"/>
      <c r="J42" s="147"/>
      <c r="K42" s="54"/>
    </row>
    <row r="43" spans="2:11" ht="20" customHeight="1">
      <c r="B43" s="37" t="s">
        <v>99</v>
      </c>
      <c r="C43" s="37"/>
      <c r="D43" s="37"/>
      <c r="E43" s="37"/>
      <c r="F43" s="37" t="s">
        <v>63</v>
      </c>
      <c r="G43" s="37" t="s">
        <v>100</v>
      </c>
      <c r="H43" s="37"/>
      <c r="I43" s="37"/>
      <c r="J43" s="37" t="s">
        <v>65</v>
      </c>
      <c r="K43" s="37"/>
    </row>
  </sheetData>
  <mergeCells count="62">
    <mergeCell ref="B41:C41"/>
    <mergeCell ref="E41:F41"/>
    <mergeCell ref="I41:J41"/>
    <mergeCell ref="B42:F42"/>
    <mergeCell ref="I42:J42"/>
    <mergeCell ref="B39:C39"/>
    <mergeCell ref="E39:F39"/>
    <mergeCell ref="I39:J39"/>
    <mergeCell ref="B40:C40"/>
    <mergeCell ref="E40:F40"/>
    <mergeCell ref="I40:J40"/>
    <mergeCell ref="B37:C37"/>
    <mergeCell ref="E37:F37"/>
    <mergeCell ref="I37:J37"/>
    <mergeCell ref="B38:C38"/>
    <mergeCell ref="E38:F38"/>
    <mergeCell ref="I38:J38"/>
    <mergeCell ref="F33:G33"/>
    <mergeCell ref="J33:K33"/>
    <mergeCell ref="F34:G34"/>
    <mergeCell ref="J34:K34"/>
    <mergeCell ref="J35:K35"/>
    <mergeCell ref="B25:F25"/>
    <mergeCell ref="G25:J25"/>
    <mergeCell ref="A30:K30"/>
    <mergeCell ref="F32:G32"/>
    <mergeCell ref="J32:K32"/>
    <mergeCell ref="I20:J20"/>
    <mergeCell ref="B21:F21"/>
    <mergeCell ref="I21:J21"/>
    <mergeCell ref="B24:F24"/>
    <mergeCell ref="G24:J24"/>
    <mergeCell ref="D17:D20"/>
    <mergeCell ref="E17:F20"/>
    <mergeCell ref="E16:F16"/>
    <mergeCell ref="B17:C17"/>
    <mergeCell ref="I17:J17"/>
    <mergeCell ref="I18:J18"/>
    <mergeCell ref="I19:J19"/>
    <mergeCell ref="D11:D16"/>
    <mergeCell ref="B13:C13"/>
    <mergeCell ref="E13:F13"/>
    <mergeCell ref="I13:J13"/>
    <mergeCell ref="E14:F14"/>
    <mergeCell ref="E15:F15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5" workbookViewId="0">
      <selection activeCell="E19" sqref="E19:F19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4" t="s">
        <v>111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67</v>
      </c>
      <c r="E8" s="7"/>
      <c r="F8" s="14" t="s">
        <v>112</v>
      </c>
      <c r="G8" s="7" t="s">
        <v>69</v>
      </c>
      <c r="H8" s="7"/>
      <c r="I8" s="18" t="s">
        <v>70</v>
      </c>
    </row>
    <row r="9" spans="2:9" ht="17.25" customHeight="1">
      <c r="B9" s="5"/>
      <c r="C9" s="6"/>
      <c r="D9" s="7" t="s">
        <v>71</v>
      </c>
      <c r="E9" s="7"/>
      <c r="F9" s="14" t="s">
        <v>113</v>
      </c>
      <c r="G9" s="7" t="s">
        <v>73</v>
      </c>
      <c r="H9" s="7"/>
      <c r="I9" s="18" t="s">
        <v>70</v>
      </c>
    </row>
    <row r="10" spans="2:9" ht="17.25" customHeight="1">
      <c r="B10" s="5"/>
      <c r="C10" s="6"/>
      <c r="D10" s="7" t="s">
        <v>74</v>
      </c>
      <c r="E10" s="7"/>
      <c r="F10" s="15" t="s">
        <v>114</v>
      </c>
      <c r="G10" s="7" t="s">
        <v>76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3</v>
      </c>
      <c r="C13" s="156"/>
      <c r="D13" s="10" t="s">
        <v>79</v>
      </c>
      <c r="E13" s="155" t="s">
        <v>80</v>
      </c>
      <c r="F13" s="156"/>
      <c r="G13" s="155" t="s">
        <v>115</v>
      </c>
      <c r="H13" s="156"/>
      <c r="I13" s="21" t="s">
        <v>84</v>
      </c>
    </row>
    <row r="14" spans="2:9" ht="21" customHeight="1">
      <c r="B14" s="157">
        <v>1</v>
      </c>
      <c r="C14" s="158"/>
      <c r="D14" s="161" t="s">
        <v>85</v>
      </c>
      <c r="E14" s="157" t="s">
        <v>86</v>
      </c>
      <c r="F14" s="158"/>
      <c r="G14" s="159"/>
      <c r="H14" s="160"/>
      <c r="I14" s="22" t="s">
        <v>116</v>
      </c>
    </row>
    <row r="15" spans="2:9" ht="21" customHeight="1">
      <c r="B15" s="157">
        <v>2</v>
      </c>
      <c r="C15" s="158"/>
      <c r="D15" s="162"/>
      <c r="E15" s="157" t="s">
        <v>88</v>
      </c>
      <c r="F15" s="158"/>
      <c r="G15" s="159"/>
      <c r="H15" s="160"/>
      <c r="I15" s="22" t="s">
        <v>116</v>
      </c>
    </row>
    <row r="16" spans="2:9" ht="21" customHeight="1">
      <c r="B16" s="157">
        <v>3</v>
      </c>
      <c r="C16" s="158"/>
      <c r="D16" s="162"/>
      <c r="E16" s="157" t="s">
        <v>117</v>
      </c>
      <c r="F16" s="158"/>
      <c r="G16" s="159"/>
      <c r="H16" s="160"/>
      <c r="I16" s="22" t="s">
        <v>118</v>
      </c>
    </row>
    <row r="17" spans="2:9" ht="21" customHeight="1">
      <c r="B17" s="157">
        <v>4</v>
      </c>
      <c r="C17" s="158"/>
      <c r="D17" s="162"/>
      <c r="E17" s="157" t="s">
        <v>92</v>
      </c>
      <c r="F17" s="158"/>
      <c r="G17" s="159"/>
      <c r="H17" s="160"/>
      <c r="I17" s="22" t="s">
        <v>116</v>
      </c>
    </row>
    <row r="18" spans="2:9" ht="21" customHeight="1">
      <c r="B18" s="157">
        <v>5</v>
      </c>
      <c r="C18" s="158"/>
      <c r="D18" s="12" t="s">
        <v>119</v>
      </c>
      <c r="E18" s="157" t="s">
        <v>120</v>
      </c>
      <c r="F18" s="158"/>
      <c r="G18" s="159"/>
      <c r="H18" s="160"/>
      <c r="I18" s="22"/>
    </row>
    <row r="19" spans="2:9" ht="21" customHeight="1">
      <c r="B19" s="157">
        <v>6</v>
      </c>
      <c r="C19" s="158"/>
      <c r="D19" s="161" t="s">
        <v>121</v>
      </c>
      <c r="E19" s="157" t="s">
        <v>120</v>
      </c>
      <c r="F19" s="158"/>
      <c r="G19" s="159"/>
      <c r="H19" s="160"/>
      <c r="I19" s="22"/>
    </row>
    <row r="20" spans="2:9" ht="21" customHeight="1">
      <c r="B20" s="157">
        <v>7</v>
      </c>
      <c r="C20" s="158"/>
      <c r="D20" s="162"/>
      <c r="E20" s="157" t="s">
        <v>92</v>
      </c>
      <c r="F20" s="158"/>
      <c r="G20" s="159">
        <v>321</v>
      </c>
      <c r="H20" s="160"/>
      <c r="I20" s="22" t="s">
        <v>122</v>
      </c>
    </row>
    <row r="21" spans="2:9" ht="21" customHeight="1">
      <c r="B21" s="157">
        <v>8</v>
      </c>
      <c r="C21" s="158"/>
      <c r="D21" s="163"/>
      <c r="E21" s="157" t="s">
        <v>123</v>
      </c>
      <c r="F21" s="158"/>
      <c r="G21" s="159">
        <v>6201</v>
      </c>
      <c r="H21" s="160"/>
      <c r="I21" s="22" t="s">
        <v>124</v>
      </c>
    </row>
    <row r="22" spans="2:9" ht="32" customHeight="1">
      <c r="B22" s="157">
        <v>9</v>
      </c>
      <c r="C22" s="158"/>
      <c r="D22" s="13" t="s">
        <v>45</v>
      </c>
      <c r="E22" s="157" t="s">
        <v>125</v>
      </c>
      <c r="F22" s="158"/>
      <c r="G22" s="159"/>
      <c r="H22" s="160"/>
      <c r="I22" s="23"/>
    </row>
    <row r="23" spans="2:9" ht="21" customHeight="1">
      <c r="B23" s="157">
        <v>10</v>
      </c>
      <c r="C23" s="158"/>
      <c r="D23" s="13" t="s">
        <v>126</v>
      </c>
      <c r="E23" s="157" t="s">
        <v>127</v>
      </c>
      <c r="F23" s="158"/>
      <c r="G23" s="159"/>
      <c r="H23" s="160"/>
      <c r="I23" s="22"/>
    </row>
    <row r="24" spans="2:9" ht="21" customHeight="1">
      <c r="B24" s="157">
        <v>11</v>
      </c>
      <c r="C24" s="158"/>
      <c r="D24" s="13" t="s">
        <v>128</v>
      </c>
      <c r="E24" s="157" t="s">
        <v>129</v>
      </c>
      <c r="F24" s="158"/>
      <c r="G24" s="159"/>
      <c r="H24" s="160"/>
      <c r="I24" s="22"/>
    </row>
    <row r="25" spans="2:9" ht="21" customHeight="1">
      <c r="B25" s="157">
        <v>12</v>
      </c>
      <c r="C25" s="158"/>
      <c r="D25" s="13" t="s">
        <v>130</v>
      </c>
      <c r="E25" s="157" t="s">
        <v>131</v>
      </c>
      <c r="F25" s="158"/>
      <c r="G25" s="159"/>
      <c r="H25" s="160"/>
      <c r="I25" s="22"/>
    </row>
    <row r="26" spans="2:9" ht="21" customHeight="1">
      <c r="B26" s="157">
        <v>13</v>
      </c>
      <c r="C26" s="158"/>
      <c r="D26" s="11" t="s">
        <v>132</v>
      </c>
      <c r="E26" s="157" t="s">
        <v>133</v>
      </c>
      <c r="F26" s="158"/>
      <c r="G26" s="159"/>
      <c r="H26" s="160"/>
      <c r="I26" s="22"/>
    </row>
    <row r="27" spans="2:9" ht="21" customHeight="1">
      <c r="B27" s="157">
        <v>14</v>
      </c>
      <c r="C27" s="158"/>
      <c r="D27" s="161" t="s">
        <v>54</v>
      </c>
      <c r="E27" s="157" t="s">
        <v>134</v>
      </c>
      <c r="F27" s="158"/>
      <c r="G27" s="159"/>
      <c r="H27" s="160"/>
      <c r="I27" s="22" t="s">
        <v>135</v>
      </c>
    </row>
    <row r="28" spans="2:9" ht="21" customHeight="1">
      <c r="B28" s="157">
        <v>15</v>
      </c>
      <c r="C28" s="158"/>
      <c r="D28" s="162"/>
      <c r="E28" s="157"/>
      <c r="F28" s="158"/>
      <c r="G28" s="159"/>
      <c r="H28" s="160"/>
      <c r="I28" s="24"/>
    </row>
    <row r="29" spans="2:9" ht="21" customHeight="1">
      <c r="B29" s="157">
        <v>16</v>
      </c>
      <c r="C29" s="158"/>
      <c r="D29" s="162"/>
      <c r="E29" s="157"/>
      <c r="F29" s="158"/>
      <c r="G29" s="159"/>
      <c r="H29" s="160"/>
      <c r="I29" s="23"/>
    </row>
    <row r="30" spans="2:9" ht="21" customHeight="1">
      <c r="B30" s="157">
        <v>17</v>
      </c>
      <c r="C30" s="158"/>
      <c r="D30" s="162"/>
      <c r="E30" s="157"/>
      <c r="F30" s="158"/>
      <c r="G30" s="159"/>
      <c r="H30" s="160"/>
      <c r="I30" s="22"/>
    </row>
    <row r="31" spans="2:9" ht="21" customHeight="1">
      <c r="B31" s="157">
        <v>18</v>
      </c>
      <c r="C31" s="158"/>
      <c r="D31" s="163"/>
      <c r="E31" s="157"/>
      <c r="F31" s="158"/>
      <c r="G31" s="159"/>
      <c r="H31" s="160"/>
      <c r="I31" s="22"/>
    </row>
    <row r="32" spans="2:9" ht="29.25" customHeight="1">
      <c r="B32" s="155" t="s">
        <v>56</v>
      </c>
      <c r="C32" s="164"/>
      <c r="D32" s="164"/>
      <c r="E32" s="164"/>
      <c r="F32" s="156"/>
      <c r="G32" s="159">
        <f>SUM(G14:GH29)</f>
        <v>6522</v>
      </c>
      <c r="H32" s="16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99</v>
      </c>
      <c r="C35" s="6"/>
      <c r="D35" s="6"/>
      <c r="E35" s="6"/>
      <c r="F35" s="6" t="s">
        <v>136</v>
      </c>
      <c r="G35" s="6"/>
      <c r="H35" s="6"/>
      <c r="I35" s="6" t="s">
        <v>137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2021-10-27T06:38:03Z</cp:lastPrinted>
  <dcterms:created xsi:type="dcterms:W3CDTF">2014-04-22T00:52:00Z</dcterms:created>
  <dcterms:modified xsi:type="dcterms:W3CDTF">2021-10-27T06:41:38Z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