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codeName="ThisWorkbook"/>
  <bookViews>
    <workbookView xWindow="0" yWindow="0" windowWidth="19440" windowHeight="7620" activeTab="1"/>
  </bookViews>
  <sheets>
    <sheet name="预算划分" sheetId="19" r:id="rId1"/>
    <sheet name="旅行社" sheetId="17" r:id="rId2"/>
    <sheet name="机票" sheetId="20" r:id="rId3"/>
    <sheet name="希尔顿" sheetId="8" state="hidden" r:id="rId4"/>
    <sheet name="Airfare" sheetId="9" state="hidden" r:id="rId5"/>
  </sheets>
  <definedNames>
    <definedName name="CLIENTMEDIA">#REF!</definedName>
  </definedNames>
  <calcPr calcId="125725"/>
</workbook>
</file>

<file path=xl/calcChain.xml><?xml version="1.0" encoding="utf-8"?>
<calcChain xmlns="http://schemas.openxmlformats.org/spreadsheetml/2006/main">
  <c r="G22" i="17"/>
  <c r="G13"/>
  <c r="G14"/>
  <c r="G15"/>
  <c r="G16"/>
  <c r="G17"/>
  <c r="G8"/>
  <c r="G9"/>
  <c r="G10"/>
  <c r="G11"/>
  <c r="G19"/>
  <c r="G21"/>
  <c r="H7" i="20"/>
  <c r="H8"/>
  <c r="H9"/>
  <c r="H10"/>
  <c r="H11"/>
  <c r="H12"/>
  <c r="H15"/>
  <c r="G9" i="8"/>
  <c r="G10"/>
  <c r="G11"/>
  <c r="G12"/>
  <c r="G13"/>
  <c r="G14"/>
  <c r="G15"/>
  <c r="G16"/>
  <c r="G17"/>
  <c r="G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40"/>
  <c r="G41"/>
  <c r="G43"/>
  <c r="G44"/>
  <c r="G45"/>
  <c r="G46"/>
  <c r="H7" i="9"/>
  <c r="H8"/>
  <c r="H9"/>
  <c r="H10"/>
  <c r="H11"/>
  <c r="H12"/>
  <c r="H13"/>
  <c r="G47" i="8"/>
  <c r="G48"/>
  <c r="G49"/>
  <c r="C4" i="19"/>
  <c r="G23" i="17" l="1"/>
  <c r="G24" s="1"/>
  <c r="G25" s="1"/>
</calcChain>
</file>

<file path=xl/sharedStrings.xml><?xml version="1.0" encoding="utf-8"?>
<sst xmlns="http://schemas.openxmlformats.org/spreadsheetml/2006/main" count="196" uniqueCount="158">
  <si>
    <t>Client:</t>
  </si>
  <si>
    <r>
      <rPr>
        <sz val="9"/>
        <rFont val="hyjh35j Regular"/>
        <family val="2"/>
      </rPr>
      <t>凯迪拉克</t>
    </r>
  </si>
  <si>
    <t>To:</t>
  </si>
  <si>
    <t>Fax:</t>
  </si>
  <si>
    <t>From:</t>
  </si>
  <si>
    <t>Date:2017/12/6</t>
  </si>
  <si>
    <t>Project: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</si>
  <si>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</si>
  <si>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</si>
  <si>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</si>
  <si>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</si>
  <si>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</si>
  <si>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</si>
  <si>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</si>
  <si>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</si>
  <si>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</si>
  <si>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</si>
  <si>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</si>
  <si>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 xml:space="preserve">项目 Item </t>
  </si>
  <si>
    <t>明细 Description</t>
  </si>
  <si>
    <t>次数 Time</t>
  </si>
  <si>
    <t>数量 Qty.</t>
  </si>
  <si>
    <t>合计 Total</t>
  </si>
  <si>
    <t>备注 Remark</t>
  </si>
  <si>
    <t>公付房费</t>
  </si>
  <si>
    <t>Transportation/大巴需求（根据媒体具体航班调整需求）</t>
  </si>
  <si>
    <t>About Media/媒体相关</t>
  </si>
  <si>
    <t>实报实销</t>
  </si>
  <si>
    <t>Others/其他</t>
  </si>
  <si>
    <t>Final Image</t>
  </si>
  <si>
    <t>固定费用</t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</si>
  <si>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</si>
  <si>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</si>
  <si>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</si>
  <si>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</si>
  <si>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</si>
  <si>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</si>
  <si>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</si>
  <si>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</si>
  <si>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</si>
  <si>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</si>
  <si>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</si>
  <si>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</si>
  <si>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</si>
  <si>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</si>
  <si>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</si>
  <si>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</si>
  <si>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</si>
  <si>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</si>
  <si>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</si>
  <si>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</si>
  <si>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</si>
  <si>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</si>
  <si>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</si>
  <si>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</si>
  <si>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</si>
  <si>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</si>
  <si>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</si>
  <si>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</si>
  <si>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</si>
  <si>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</si>
  <si>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</si>
  <si>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</si>
  <si>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</si>
  <si>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</si>
  <si>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</si>
  <si>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</si>
  <si>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</si>
  <si>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</si>
  <si>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</si>
  <si>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</si>
  <si>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</si>
  <si>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</si>
  <si>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</si>
  <si>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</si>
  <si>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</si>
  <si>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</si>
  <si>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</si>
  <si>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第二批试驾媒体过路过桥费用报销（以实际支出报销）（以车为单位）</t>
  </si>
  <si>
    <t>其他</t>
  </si>
  <si>
    <t>车内备品</t>
  </si>
  <si>
    <t>摄像费</t>
  </si>
  <si>
    <t>媒体交通费用报销</t>
  </si>
  <si>
    <r>
      <rPr>
        <sz val="9"/>
        <rFont val="微软雅黑"/>
        <family val="2"/>
        <charset val="134"/>
      </rPr>
      <t>总计（Net）</t>
    </r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</si>
  <si>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</si>
  <si>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</si>
  <si>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</si>
  <si>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>凯迪拉克业务沟通会＋新年音乐会</t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</si>
  <si>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</si>
  <si>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</si>
  <si>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</si>
  <si>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</si>
  <si>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</si>
  <si>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hyjh35j Regular"/>
        <family val="2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</si>
  <si>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</si>
  <si>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</si>
  <si>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</si>
  <si>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</si>
  <si>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 xml:space="preserve">媒体机票
</t>
    </r>
    <r>
      <rPr>
        <sz val="9"/>
        <rFont val="Arial"/>
        <family val="2"/>
      </rPr>
      <t xml:space="preserve">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</si>
  <si>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CS-SH-CS) Economy </t>
    </r>
  </si>
  <si>
    <t>人次</t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</si>
  <si>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</si>
  <si>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</si>
  <si>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t>媒体交通费用报销 Transportation Reimbursement</t>
    <phoneticPr fontId="34" type="noConversion"/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</si>
  <si>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 xml:space="preserve"> Unit Cost</t>
    </r>
    <phoneticPr fontId="34" type="noConversion"/>
  </si>
  <si>
    <r>
      <rPr>
        <sz val="9"/>
        <rFont val="hyjh35j Regular"/>
        <family val="2"/>
      </rPr>
      <t>凯迪拉克</t>
    </r>
    <phoneticPr fontId="6" type="noConversion"/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</si>
  <si>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  <phoneticPr fontId="6" type="noConversion"/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</si>
  <si>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  <phoneticPr fontId="6" type="noConversion"/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</si>
  <si>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  <phoneticPr fontId="6" type="noConversion"/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</si>
  <si>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  <phoneticPr fontId="6" type="noConversion"/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</si>
  <si>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  <phoneticPr fontId="6" type="noConversion"/>
  </si>
  <si>
    <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  <phoneticPr fontId="6" type="noConversion"/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</si>
  <si>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  <phoneticPr fontId="6" type="noConversion"/>
  </si>
  <si>
    <r>
      <rPr>
        <sz val="9"/>
        <rFont val="hyjh35j Regular"/>
        <family val="2"/>
      </rPr>
      <t>人次</t>
    </r>
    <phoneticPr fontId="6" type="noConversion"/>
  </si>
  <si>
    <r>
      <rPr>
        <sz val="9"/>
        <rFont val="宋体"/>
        <family val="3"/>
        <charset val="134"/>
      </rPr>
      <t>人次</t>
    </r>
    <phoneticPr fontId="6" type="noConversion"/>
  </si>
  <si>
    <t>人次</t>
    <phoneticPr fontId="6" type="noConversion"/>
  </si>
  <si>
    <t>旅行社
Agency</t>
    <phoneticPr fontId="6" type="noConversion"/>
  </si>
  <si>
    <t>机票
Airport Ticket</t>
    <phoneticPr fontId="6" type="noConversion"/>
  </si>
  <si>
    <t>合计
Grand Total</t>
    <phoneticPr fontId="6" type="noConversion"/>
  </si>
  <si>
    <t>调整</t>
    <phoneticPr fontId="6" type="noConversion"/>
  </si>
  <si>
    <t>大床房 
one-bed room</t>
    <phoneticPr fontId="34" type="noConversion"/>
  </si>
  <si>
    <t xml:space="preserve">媒体相关
Media Related
实报实销
Not more than 500 yuan ,Invoice reimbursement </t>
    <phoneticPr fontId="34" type="noConversion"/>
  </si>
  <si>
    <t>凯迪拉克XT4北京设计品鉴会</t>
    <phoneticPr fontId="6" type="noConversion"/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</si>
  <si>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  <phoneticPr fontId="6" type="noConversion"/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</si>
  <si>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  <phoneticPr fontId="6" type="noConversion"/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</si>
  <si>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CD-BJ-CD) Economy </t>
    </r>
    <phoneticPr fontId="6" type="noConversion"/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</si>
  <si>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GZ-BJ-GZ) Economy </t>
    </r>
    <phoneticPr fontId="6" type="noConversion"/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</si>
  <si>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SH-BJ-SH) Economy </t>
    </r>
    <phoneticPr fontId="6" type="noConversion"/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</si>
  <si>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SZ-BJ-SZ) Economy </t>
    </r>
    <phoneticPr fontId="6" type="noConversion"/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</si>
  <si>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CS-BJ-CS) Economy </t>
    </r>
    <phoneticPr fontId="6" type="noConversion"/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</si>
  <si>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CQ-BJ-CQ) Economy </t>
    </r>
    <phoneticPr fontId="6" type="noConversion"/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</si>
  <si>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  <phoneticPr fontId="6" type="noConversion"/>
  </si>
  <si>
    <t>Hotel</t>
    <phoneticPr fontId="34" type="noConversion"/>
  </si>
  <si>
    <t>Event:                 旅行社相关费用（Travel Agency)</t>
    <phoneticPr fontId="34" type="noConversion"/>
  </si>
  <si>
    <t>XT4设计品鉴会
预算划分</t>
    <phoneticPr fontId="6" type="noConversion"/>
  </si>
  <si>
    <t>摄像费 Pickup fee</t>
    <phoneticPr fontId="34" type="noConversion"/>
  </si>
  <si>
    <t>工作人员用车
The staff check</t>
    <phoneticPr fontId="34" type="noConversion"/>
  </si>
  <si>
    <t>考斯特（全天）/Koste</t>
    <phoneticPr fontId="34" type="noConversion"/>
  </si>
  <si>
    <t>媒体班车
Media connection (Airport - Hotel)</t>
    <phoneticPr fontId="34" type="noConversion"/>
  </si>
  <si>
    <t>39座大巴</t>
    <phoneticPr fontId="34" type="noConversion"/>
  </si>
  <si>
    <t>考斯特（仅接送机）/Koste</t>
    <phoneticPr fontId="34" type="noConversion"/>
  </si>
  <si>
    <t>含公关公司工作人员</t>
    <phoneticPr fontId="34" type="noConversion"/>
  </si>
  <si>
    <t>活动中餐</t>
    <phoneticPr fontId="34" type="noConversion"/>
  </si>
  <si>
    <t>活动晚餐</t>
    <phoneticPr fontId="34" type="noConversion"/>
  </si>
  <si>
    <r>
      <t>客房要求/Room request：
1、电话：开通国内长途、关闭国际长途
2、网络：可宽带上网
3、关闭MINI BAR、洗衣服务、签单权以及房间内可能有的收费项目（如收费电视等）
4、早餐：均含一早
5、环境：干净、舒适、相对安静（尤其针是媒体）。媒体房间尽量保证大床房，房间朝向相对采光好，空气流通，无异味，房型尽量规整宽阔统一
6、客房数量：确定好数量后允许再上下浮动15％
7、酒店电梯间、走廊显示屏及房间开机画面，要播放SGM的主KV
8、酒店大堂门口媒体签到台，允许背板搭建，酒店提供签到桌、桌布座椅、鲜花，</t>
    </r>
    <r>
      <rPr>
        <sz val="9"/>
        <color rgb="FFFF0000"/>
        <rFont val="微软雅黑"/>
        <family val="2"/>
        <charset val="134"/>
      </rPr>
      <t>酒店大堂不允许有其他品牌的相关签到物品</t>
    </r>
    <r>
      <rPr>
        <sz val="9"/>
        <rFont val="微软雅黑"/>
        <family val="2"/>
        <charset val="134"/>
      </rPr>
      <t xml:space="preserve">
</t>
    </r>
    <phoneticPr fontId="34" type="noConversion"/>
  </si>
  <si>
    <t>1.迎宾小食。由酒店设计、制作、采买。
2.需含有凯迪拉克元素之设计；
3.包含甜点3份、时令水果5种以上；
4.小食样式需客户确认后再行制作；</t>
    <phoneticPr fontId="34" type="noConversion"/>
  </si>
  <si>
    <t>1.媒体中餐，在活动场地附近找寻餐厅，餐厅需客户确认；
2.餐厅需要给到独立区域供SGM使用，并允许摆放立牌、桌卡l</t>
    <phoneticPr fontId="34" type="noConversion"/>
  </si>
  <si>
    <t xml:space="preserve">媒体自助餐
需均含软饮畅饮
</t>
    <phoneticPr fontId="34" type="noConversion"/>
  </si>
  <si>
    <t>含软饮畅饮</t>
    <phoneticPr fontId="34" type="noConversion"/>
  </si>
  <si>
    <t>考斯特（全天）/Koste</t>
    <phoneticPr fontId="34" type="noConversion"/>
  </si>
  <si>
    <t>房内小食</t>
    <phoneticPr fontId="34" type="noConversion"/>
  </si>
  <si>
    <t>机场接机工作人员</t>
    <phoneticPr fontId="34" type="noConversion"/>
  </si>
  <si>
    <t xml:space="preserve">
1.酒店需事先准备自助晚餐券。酒店在媒体用餐后根据收集到的实际餐券与SGM结算费用
</t>
    <phoneticPr fontId="34" type="noConversion"/>
  </si>
  <si>
    <t>旅行社工作人员费用</t>
    <phoneticPr fontId="6" type="noConversion"/>
  </si>
  <si>
    <t>总计（不含增值税6%)</t>
    <phoneticPr fontId="6" type="noConversion"/>
  </si>
  <si>
    <t>康辉集团北京国际会议展览有限公司</t>
    <phoneticPr fontId="34" type="noConversion"/>
  </si>
  <si>
    <t>2018.7.18</t>
    <phoneticPr fontId="34" type="noConversion"/>
  </si>
  <si>
    <t>凯迪拉克XT4设计品鉴会</t>
    <phoneticPr fontId="34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</si>
</sst>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,##0_ "/>
    <numFmt numFmtId="178" formatCode="[$¥-804]#,##0;[Red][$¥-804]#,##0"/>
    <numFmt numFmtId="179" formatCode="#,##0;[Red]#,##0"/>
  </numFmts>
  <fonts count="41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9"/>
      <name val="微软雅黑"/>
      <family val="2"/>
      <charset val="134"/>
    </font>
    <font>
      <b/>
      <sz val="9"/>
      <color indexed="9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0"/>
      <name val="Verdan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hyjh35j Regular"/>
      <family val="2"/>
    </font>
    <font>
      <b/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0"/>
      <name val="宋体"/>
      <family val="3"/>
      <charset val="134"/>
    </font>
    <font>
      <b/>
      <sz val="16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24" fillId="0" borderId="0" applyNumberFormat="0" applyBorder="0" applyAlignment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9" fillId="3" borderId="0" applyNumberFormat="0" applyBorder="0" applyProtection="0">
      <alignment vertical="center"/>
    </xf>
    <xf numFmtId="0" fontId="27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0" fontId="28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9" fillId="0" borderId="3" applyNumberFormat="0" applyProtection="0">
      <alignment vertical="center"/>
    </xf>
    <xf numFmtId="0" fontId="30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23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5" fillId="0" borderId="0"/>
    <xf numFmtId="0" fontId="33" fillId="23" borderId="7" applyNumberFormat="0" applyProtection="0">
      <alignment vertical="center"/>
    </xf>
    <xf numFmtId="0" fontId="16" fillId="20" borderId="8" applyNumberFormat="0" applyProtection="0">
      <alignment vertical="center"/>
    </xf>
    <xf numFmtId="0" fontId="17" fillId="0" borderId="0"/>
    <xf numFmtId="0" fontId="21" fillId="0" borderId="0" applyNumberFormat="0" applyBorder="0" applyProtection="0">
      <alignment vertical="center"/>
    </xf>
    <xf numFmtId="0" fontId="13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/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178" fontId="38" fillId="0" borderId="0"/>
  </cellStyleXfs>
  <cellXfs count="193">
    <xf numFmtId="0" fontId="0" fillId="0" borderId="0" xfId="0">
      <alignment vertical="center"/>
    </xf>
    <xf numFmtId="0" fontId="1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vertical="center"/>
    </xf>
    <xf numFmtId="40" fontId="1" fillId="0" borderId="0" xfId="2" applyNumberFormat="1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40" fontId="1" fillId="0" borderId="0" xfId="2" applyNumberFormat="1" applyFont="1" applyBorder="1" applyAlignment="1">
      <alignment horizontal="right" vertical="center"/>
    </xf>
    <xf numFmtId="49" fontId="1" fillId="0" borderId="10" xfId="2" applyNumberFormat="1" applyFont="1" applyFill="1" applyBorder="1" applyAlignment="1">
      <alignment horizontal="left" vertical="top"/>
    </xf>
    <xf numFmtId="0" fontId="1" fillId="24" borderId="10" xfId="2" applyFont="1" applyFill="1" applyBorder="1" applyAlignment="1">
      <alignment horizontal="left" vertical="top"/>
    </xf>
    <xf numFmtId="40" fontId="1" fillId="24" borderId="10" xfId="2" applyNumberFormat="1" applyFont="1" applyFill="1" applyBorder="1" applyAlignment="1">
      <alignment horizontal="right"/>
    </xf>
    <xf numFmtId="0" fontId="1" fillId="24" borderId="10" xfId="2" applyFont="1" applyFill="1" applyBorder="1" applyAlignment="1">
      <alignment horizontal="left" vertical="top" wrapText="1"/>
    </xf>
    <xf numFmtId="49" fontId="1" fillId="0" borderId="11" xfId="2" applyNumberFormat="1" applyFont="1" applyFill="1" applyBorder="1" applyAlignment="1">
      <alignment horizontal="left" vertical="top"/>
    </xf>
    <xf numFmtId="0" fontId="3" fillId="24" borderId="10" xfId="2" applyFont="1" applyFill="1" applyBorder="1" applyAlignment="1">
      <alignment horizontal="left" vertical="top"/>
    </xf>
    <xf numFmtId="40" fontId="1" fillId="24" borderId="11" xfId="2" applyNumberFormat="1" applyFont="1" applyFill="1" applyBorder="1" applyAlignment="1">
      <alignment horizontal="right"/>
    </xf>
    <xf numFmtId="0" fontId="4" fillId="25" borderId="12" xfId="0" applyFont="1" applyFill="1" applyBorder="1" applyAlignment="1">
      <alignment vertical="center"/>
    </xf>
    <xf numFmtId="0" fontId="4" fillId="25" borderId="13" xfId="0" applyFont="1" applyFill="1" applyBorder="1" applyAlignment="1">
      <alignment vertical="center"/>
    </xf>
    <xf numFmtId="40" fontId="4" fillId="25" borderId="13" xfId="32" applyNumberFormat="1" applyFont="1" applyFill="1" applyBorder="1" applyAlignment="1">
      <alignment horizontal="right" vertical="center"/>
    </xf>
    <xf numFmtId="40" fontId="4" fillId="25" borderId="14" xfId="32" applyNumberFormat="1" applyFont="1" applyFill="1" applyBorder="1" applyAlignment="1">
      <alignment horizontal="right" vertical="center"/>
    </xf>
    <xf numFmtId="0" fontId="2" fillId="21" borderId="15" xfId="0" applyFont="1" applyFill="1" applyBorder="1" applyAlignment="1">
      <alignment horizontal="left" vertical="center"/>
    </xf>
    <xf numFmtId="0" fontId="2" fillId="21" borderId="10" xfId="0" applyFont="1" applyFill="1" applyBorder="1" applyAlignment="1">
      <alignment vertical="center"/>
    </xf>
    <xf numFmtId="40" fontId="2" fillId="21" borderId="16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left" vertical="center" wrapText="1"/>
      <protection hidden="1"/>
    </xf>
    <xf numFmtId="0" fontId="1" fillId="0" borderId="17" xfId="53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hidden="1"/>
    </xf>
    <xf numFmtId="40" fontId="1" fillId="0" borderId="17" xfId="32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40" fontId="1" fillId="0" borderId="16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left" vertical="center"/>
    </xf>
    <xf numFmtId="40" fontId="2" fillId="26" borderId="16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40" fontId="5" fillId="0" borderId="10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40" fontId="5" fillId="0" borderId="16" xfId="0" applyNumberFormat="1" applyFont="1" applyFill="1" applyBorder="1" applyAlignment="1">
      <alignment vertical="center"/>
    </xf>
    <xf numFmtId="40" fontId="4" fillId="27" borderId="16" xfId="3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4" borderId="0" xfId="0" applyNumberFormat="1" applyFont="1" applyFill="1" applyBorder="1" applyAlignment="1">
      <alignment vertic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177" fontId="3" fillId="24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vertical="center" wrapText="1"/>
    </xf>
    <xf numFmtId="0" fontId="3" fillId="24" borderId="0" xfId="0" applyFont="1" applyFill="1">
      <alignment vertical="center"/>
    </xf>
    <xf numFmtId="57" fontId="3" fillId="24" borderId="0" xfId="0" applyNumberFormat="1" applyFont="1" applyFill="1" applyAlignment="1">
      <alignment horizontal="left" vertical="center"/>
    </xf>
    <xf numFmtId="0" fontId="7" fillId="24" borderId="20" xfId="0" applyFont="1" applyFill="1" applyBorder="1" applyAlignment="1">
      <alignment horizontal="center" vertical="center" wrapText="1"/>
    </xf>
    <xf numFmtId="177" fontId="7" fillId="24" borderId="20" xfId="0" applyNumberFormat="1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3" fillId="21" borderId="20" xfId="0" applyFont="1" applyFill="1" applyBorder="1" applyAlignment="1">
      <alignment horizontal="center" vertical="center" wrapText="1"/>
    </xf>
    <xf numFmtId="58" fontId="3" fillId="0" borderId="20" xfId="0" applyNumberFormat="1" applyFont="1" applyFill="1" applyBorder="1" applyAlignment="1">
      <alignment horizontal="left" vertical="center" wrapText="1"/>
    </xf>
    <xf numFmtId="177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177" fontId="9" fillId="0" borderId="20" xfId="0" applyNumberFormat="1" applyFont="1" applyFill="1" applyBorder="1" applyAlignment="1">
      <alignment horizontal="center" vertical="center"/>
    </xf>
    <xf numFmtId="0" fontId="3" fillId="21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 readingOrder="1"/>
    </xf>
    <xf numFmtId="177" fontId="3" fillId="0" borderId="22" xfId="0" applyNumberFormat="1" applyFont="1" applyFill="1" applyBorder="1" applyAlignment="1">
      <alignment horizontal="center" vertical="center"/>
    </xf>
    <xf numFmtId="0" fontId="10" fillId="7" borderId="20" xfId="0" applyNumberFormat="1" applyFont="1" applyFill="1" applyBorder="1" applyAlignment="1">
      <alignment horizontal="center" vertical="center"/>
    </xf>
    <xf numFmtId="177" fontId="10" fillId="7" borderId="20" xfId="0" applyNumberFormat="1" applyFont="1" applyFill="1" applyBorder="1" applyAlignment="1">
      <alignment horizontal="center" vertical="center"/>
    </xf>
    <xf numFmtId="177" fontId="2" fillId="17" borderId="20" xfId="0" applyNumberFormat="1" applyFont="1" applyFill="1" applyBorder="1" applyAlignment="1">
      <alignment horizontal="center" vertical="center"/>
    </xf>
    <xf numFmtId="0" fontId="3" fillId="24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4" borderId="0" xfId="52" applyFont="1" applyFill="1" applyAlignment="1">
      <alignment vertical="center"/>
    </xf>
    <xf numFmtId="0" fontId="3" fillId="24" borderId="0" xfId="52" applyFont="1" applyFill="1" applyAlignment="1">
      <alignment horizontal="left" vertical="center"/>
    </xf>
    <xf numFmtId="177" fontId="3" fillId="24" borderId="0" xfId="52" applyNumberFormat="1" applyFont="1" applyFill="1" applyAlignment="1">
      <alignment horizontal="center" vertical="center"/>
    </xf>
    <xf numFmtId="0" fontId="3" fillId="24" borderId="0" xfId="52" applyFont="1" applyFill="1" applyAlignment="1">
      <alignment vertical="center" wrapText="1"/>
    </xf>
    <xf numFmtId="0" fontId="3" fillId="24" borderId="0" xfId="52" applyFont="1" applyFill="1">
      <alignment vertical="center"/>
    </xf>
    <xf numFmtId="0" fontId="3" fillId="21" borderId="20" xfId="52" applyFont="1" applyFill="1" applyBorder="1" applyAlignment="1">
      <alignment horizontal="center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center" vertical="center" wrapText="1"/>
    </xf>
    <xf numFmtId="177" fontId="3" fillId="0" borderId="20" xfId="52" applyNumberFormat="1" applyFont="1" applyFill="1" applyBorder="1" applyAlignment="1">
      <alignment horizontal="center" vertical="center"/>
    </xf>
    <xf numFmtId="0" fontId="3" fillId="21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 readingOrder="1"/>
    </xf>
    <xf numFmtId="49" fontId="3" fillId="0" borderId="10" xfId="2" applyNumberFormat="1" applyFont="1" applyFill="1" applyBorder="1" applyAlignment="1">
      <alignment horizontal="left" vertical="center"/>
    </xf>
    <xf numFmtId="0" fontId="3" fillId="24" borderId="10" xfId="2" applyFont="1" applyFill="1" applyBorder="1" applyAlignment="1">
      <alignment horizontal="left" vertical="center"/>
    </xf>
    <xf numFmtId="40" fontId="3" fillId="24" borderId="10" xfId="2" applyNumberFormat="1" applyFont="1" applyFill="1" applyBorder="1" applyAlignment="1">
      <alignment horizontal="right" vertical="center"/>
    </xf>
    <xf numFmtId="0" fontId="4" fillId="25" borderId="13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24" borderId="10" xfId="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vertical="center" wrapText="1"/>
    </xf>
    <xf numFmtId="0" fontId="4" fillId="25" borderId="12" xfId="59" applyFont="1" applyFill="1" applyBorder="1" applyAlignment="1">
      <alignment vertical="center"/>
    </xf>
    <xf numFmtId="0" fontId="2" fillId="21" borderId="15" xfId="59" applyFont="1" applyFill="1" applyBorder="1" applyAlignment="1">
      <alignment horizontal="left" vertical="center"/>
    </xf>
    <xf numFmtId="0" fontId="2" fillId="21" borderId="10" xfId="59" applyFont="1" applyFill="1" applyBorder="1" applyAlignment="1">
      <alignment vertical="center"/>
    </xf>
    <xf numFmtId="40" fontId="2" fillId="21" borderId="16" xfId="59" applyNumberFormat="1" applyFont="1" applyFill="1" applyBorder="1" applyAlignment="1">
      <alignment horizontal="right" vertical="center"/>
    </xf>
    <xf numFmtId="0" fontId="5" fillId="0" borderId="19" xfId="59" applyFont="1" applyFill="1" applyBorder="1" applyAlignment="1">
      <alignment vertical="center"/>
    </xf>
    <xf numFmtId="0" fontId="5" fillId="0" borderId="10" xfId="59" applyFont="1" applyFill="1" applyBorder="1" applyAlignment="1">
      <alignment vertical="center"/>
    </xf>
    <xf numFmtId="40" fontId="5" fillId="0" borderId="10" xfId="59" applyNumberFormat="1" applyFont="1" applyFill="1" applyBorder="1" applyAlignment="1">
      <alignment vertical="center"/>
    </xf>
    <xf numFmtId="0" fontId="2" fillId="0" borderId="10" xfId="59" applyFont="1" applyFill="1" applyBorder="1" applyAlignment="1">
      <alignment horizontal="center" vertical="center"/>
    </xf>
    <xf numFmtId="40" fontId="5" fillId="0" borderId="16" xfId="59" applyNumberFormat="1" applyFont="1" applyFill="1" applyBorder="1" applyAlignment="1">
      <alignment vertical="center"/>
    </xf>
    <xf numFmtId="0" fontId="36" fillId="0" borderId="0" xfId="60" applyNumberFormat="1" applyFont="1" applyAlignment="1"/>
    <xf numFmtId="0" fontId="3" fillId="0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center" vertical="center" wrapText="1"/>
    </xf>
    <xf numFmtId="0" fontId="3" fillId="0" borderId="21" xfId="52" applyFont="1" applyFill="1" applyBorder="1" applyAlignment="1">
      <alignment horizontal="center" vertical="center" wrapText="1"/>
    </xf>
    <xf numFmtId="0" fontId="4" fillId="25" borderId="13" xfId="59" applyFont="1" applyFill="1" applyBorder="1" applyAlignment="1">
      <alignment vertical="center"/>
    </xf>
    <xf numFmtId="0" fontId="3" fillId="0" borderId="20" xfId="52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28" borderId="15" xfId="59" applyFont="1" applyFill="1" applyBorder="1" applyAlignment="1">
      <alignment horizontal="center" vertical="center"/>
    </xf>
    <xf numFmtId="0" fontId="5" fillId="28" borderId="17" xfId="59" applyFont="1" applyFill="1" applyBorder="1" applyAlignment="1" applyProtection="1">
      <alignment horizontal="left" vertical="center" wrapText="1"/>
      <protection hidden="1"/>
    </xf>
    <xf numFmtId="0" fontId="1" fillId="28" borderId="17" xfId="53" applyFont="1" applyFill="1" applyBorder="1" applyAlignment="1" applyProtection="1">
      <alignment horizontal="left" vertical="center" wrapText="1"/>
      <protection locked="0"/>
    </xf>
    <xf numFmtId="40" fontId="1" fillId="28" borderId="17" xfId="32" applyNumberFormat="1" applyFont="1" applyFill="1" applyBorder="1" applyAlignment="1">
      <alignment horizontal="right" vertical="center"/>
    </xf>
    <xf numFmtId="0" fontId="1" fillId="28" borderId="17" xfId="59" applyFont="1" applyFill="1" applyBorder="1" applyAlignment="1">
      <alignment vertical="center"/>
    </xf>
    <xf numFmtId="0" fontId="1" fillId="28" borderId="18" xfId="59" applyFont="1" applyFill="1" applyBorder="1" applyAlignment="1">
      <alignment horizontal="center" vertical="center"/>
    </xf>
    <xf numFmtId="40" fontId="1" fillId="28" borderId="16" xfId="59" applyNumberFormat="1" applyFont="1" applyFill="1" applyBorder="1" applyAlignment="1">
      <alignment horizontal="right" vertical="center"/>
    </xf>
    <xf numFmtId="0" fontId="1" fillId="28" borderId="17" xfId="59" applyFont="1" applyFill="1" applyBorder="1" applyAlignment="1" applyProtection="1">
      <alignment horizontal="left" vertical="center" wrapText="1"/>
      <protection hidden="1"/>
    </xf>
    <xf numFmtId="0" fontId="6" fillId="28" borderId="18" xfId="59" applyFont="1" applyFill="1" applyBorder="1" applyAlignment="1">
      <alignment horizontal="center" vertical="center"/>
    </xf>
    <xf numFmtId="0" fontId="2" fillId="28" borderId="15" xfId="59" applyFont="1" applyFill="1" applyBorder="1" applyAlignment="1">
      <alignment horizontal="left" vertical="center"/>
    </xf>
    <xf numFmtId="40" fontId="2" fillId="28" borderId="16" xfId="59" applyNumberFormat="1" applyFont="1" applyFill="1" applyBorder="1" applyAlignment="1">
      <alignment horizontal="right" vertical="center"/>
    </xf>
    <xf numFmtId="58" fontId="3" fillId="28" borderId="20" xfId="52" applyNumberFormat="1" applyFont="1" applyFill="1" applyBorder="1" applyAlignment="1">
      <alignment horizontal="center" vertical="center" wrapText="1"/>
    </xf>
    <xf numFmtId="177" fontId="3" fillId="28" borderId="20" xfId="52" applyNumberFormat="1" applyFont="1" applyFill="1" applyBorder="1" applyAlignment="1">
      <alignment horizontal="center" vertical="center"/>
    </xf>
    <xf numFmtId="0" fontId="3" fillId="28" borderId="20" xfId="52" applyFont="1" applyFill="1" applyBorder="1" applyAlignment="1">
      <alignment horizontal="center" vertical="center" wrapText="1"/>
    </xf>
    <xf numFmtId="0" fontId="3" fillId="28" borderId="21" xfId="52" applyFont="1" applyFill="1" applyBorder="1" applyAlignment="1">
      <alignment horizontal="center" vertical="center" wrapText="1"/>
    </xf>
    <xf numFmtId="0" fontId="3" fillId="28" borderId="20" xfId="52" applyFont="1" applyFill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 wrapText="1"/>
    </xf>
    <xf numFmtId="58" fontId="3" fillId="28" borderId="21" xfId="52" applyNumberFormat="1" applyFont="1" applyFill="1" applyBorder="1" applyAlignment="1">
      <alignment horizontal="center" vertical="center" wrapText="1"/>
    </xf>
    <xf numFmtId="0" fontId="3" fillId="28" borderId="20" xfId="52" applyFont="1" applyFill="1" applyBorder="1" applyAlignment="1">
      <alignment horizontal="left" vertical="center" wrapText="1" readingOrder="1"/>
    </xf>
    <xf numFmtId="0" fontId="3" fillId="24" borderId="0" xfId="0" applyNumberFormat="1" applyFont="1" applyFill="1" applyBorder="1" applyAlignment="1">
      <alignment vertical="center"/>
    </xf>
    <xf numFmtId="179" fontId="10" fillId="7" borderId="20" xfId="0" applyNumberFormat="1" applyFont="1" applyFill="1" applyBorder="1" applyAlignment="1">
      <alignment horizontal="center" vertical="center"/>
    </xf>
    <xf numFmtId="177" fontId="7" fillId="17" borderId="20" xfId="0" applyNumberFormat="1" applyFont="1" applyFill="1" applyBorder="1" applyAlignment="1">
      <alignment horizontal="center" vertical="center"/>
    </xf>
    <xf numFmtId="0" fontId="8" fillId="29" borderId="31" xfId="60" applyNumberFormat="1" applyFont="1" applyFill="1" applyBorder="1" applyAlignment="1">
      <alignment horizontal="center" vertical="center"/>
    </xf>
    <xf numFmtId="0" fontId="8" fillId="29" borderId="25" xfId="60" applyNumberFormat="1" applyFont="1" applyFill="1" applyBorder="1" applyAlignment="1">
      <alignment horizontal="center" vertical="center"/>
    </xf>
    <xf numFmtId="0" fontId="39" fillId="30" borderId="27" xfId="60" applyNumberFormat="1" applyFont="1" applyFill="1" applyBorder="1" applyAlignment="1">
      <alignment horizontal="center" vertical="center" wrapText="1"/>
    </xf>
    <xf numFmtId="0" fontId="39" fillId="30" borderId="0" xfId="60" applyNumberFormat="1" applyFont="1" applyFill="1" applyBorder="1" applyAlignment="1">
      <alignment horizontal="center" vertical="center"/>
    </xf>
    <xf numFmtId="0" fontId="8" fillId="28" borderId="31" xfId="60" applyNumberFormat="1" applyFont="1" applyFill="1" applyBorder="1" applyAlignment="1">
      <alignment horizontal="center" vertical="center" wrapText="1"/>
    </xf>
    <xf numFmtId="0" fontId="8" fillId="28" borderId="25" xfId="60" applyNumberFormat="1" applyFont="1" applyFill="1" applyBorder="1" applyAlignment="1">
      <alignment horizontal="center" vertical="center"/>
    </xf>
    <xf numFmtId="0" fontId="37" fillId="28" borderId="31" xfId="60" applyNumberFormat="1" applyFont="1" applyFill="1" applyBorder="1" applyAlignment="1">
      <alignment horizontal="center" vertical="center" wrapText="1"/>
    </xf>
    <xf numFmtId="0" fontId="37" fillId="28" borderId="24" xfId="60" applyNumberFormat="1" applyFont="1" applyFill="1" applyBorder="1" applyAlignment="1">
      <alignment horizontal="center" vertical="center" wrapText="1"/>
    </xf>
    <xf numFmtId="0" fontId="37" fillId="28" borderId="25" xfId="60" applyNumberFormat="1" applyFont="1" applyFill="1" applyBorder="1" applyAlignment="1">
      <alignment horizontal="center" vertical="center" wrapText="1"/>
    </xf>
    <xf numFmtId="40" fontId="37" fillId="28" borderId="31" xfId="60" applyNumberFormat="1" applyFont="1" applyFill="1" applyBorder="1" applyAlignment="1">
      <alignment horizontal="center" vertical="center"/>
    </xf>
    <xf numFmtId="0" fontId="37" fillId="28" borderId="24" xfId="60" applyNumberFormat="1" applyFont="1" applyFill="1" applyBorder="1" applyAlignment="1">
      <alignment horizontal="center" vertical="center"/>
    </xf>
    <xf numFmtId="0" fontId="37" fillId="28" borderId="25" xfId="60" applyNumberFormat="1" applyFont="1" applyFill="1" applyBorder="1" applyAlignment="1">
      <alignment horizontal="center" vertical="center"/>
    </xf>
    <xf numFmtId="3" fontId="8" fillId="29" borderId="31" xfId="60" applyNumberFormat="1" applyFont="1" applyFill="1" applyBorder="1" applyAlignment="1">
      <alignment horizontal="center" vertical="center"/>
    </xf>
    <xf numFmtId="0" fontId="8" fillId="29" borderId="24" xfId="60" applyNumberFormat="1" applyFont="1" applyFill="1" applyBorder="1" applyAlignment="1">
      <alignment horizontal="center" vertical="center"/>
    </xf>
    <xf numFmtId="0" fontId="8" fillId="21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24" borderId="10" xfId="2" applyFont="1" applyFill="1" applyBorder="1" applyAlignment="1">
      <alignment horizontal="center" vertical="center"/>
    </xf>
    <xf numFmtId="0" fontId="10" fillId="7" borderId="20" xfId="0" applyNumberFormat="1" applyFont="1" applyFill="1" applyBorder="1" applyAlignment="1">
      <alignment horizontal="center" vertical="center"/>
    </xf>
    <xf numFmtId="0" fontId="3" fillId="24" borderId="21" xfId="0" applyNumberFormat="1" applyFont="1" applyFill="1" applyBorder="1" applyAlignment="1">
      <alignment horizontal="center" vertical="center"/>
    </xf>
    <xf numFmtId="0" fontId="3" fillId="24" borderId="32" xfId="0" applyNumberFormat="1" applyFont="1" applyFill="1" applyBorder="1" applyAlignment="1">
      <alignment horizontal="center" vertical="center"/>
    </xf>
    <xf numFmtId="0" fontId="3" fillId="24" borderId="22" xfId="0" applyNumberFormat="1" applyFont="1" applyFill="1" applyBorder="1" applyAlignment="1">
      <alignment horizontal="center" vertical="center"/>
    </xf>
    <xf numFmtId="0" fontId="7" fillId="17" borderId="20" xfId="0" applyNumberFormat="1" applyFont="1" applyFill="1" applyBorder="1" applyAlignment="1">
      <alignment horizontal="center" vertical="center"/>
    </xf>
    <xf numFmtId="58" fontId="3" fillId="0" borderId="26" xfId="52" applyNumberFormat="1" applyFont="1" applyFill="1" applyBorder="1" applyAlignment="1">
      <alignment horizontal="left" vertical="center" wrapText="1"/>
    </xf>
    <xf numFmtId="58" fontId="3" fillId="0" borderId="28" xfId="52" applyNumberFormat="1" applyFont="1" applyFill="1" applyBorder="1" applyAlignment="1">
      <alignment horizontal="left" vertical="center" wrapText="1"/>
    </xf>
    <xf numFmtId="58" fontId="3" fillId="0" borderId="27" xfId="52" applyNumberFormat="1" applyFont="1" applyFill="1" applyBorder="1" applyAlignment="1">
      <alignment horizontal="left" vertical="center" wrapText="1"/>
    </xf>
    <xf numFmtId="58" fontId="3" fillId="0" borderId="29" xfId="52" applyNumberFormat="1" applyFont="1" applyFill="1" applyBorder="1" applyAlignment="1">
      <alignment horizontal="left" vertical="center" wrapText="1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58" fontId="3" fillId="0" borderId="31" xfId="52" applyNumberFormat="1" applyFont="1" applyFill="1" applyBorder="1" applyAlignment="1">
      <alignment horizontal="left" vertical="center" wrapText="1"/>
    </xf>
    <xf numFmtId="58" fontId="3" fillId="0" borderId="25" xfId="52" applyNumberFormat="1" applyFont="1" applyFill="1" applyBorder="1" applyAlignment="1">
      <alignment horizontal="left" vertical="center" wrapText="1"/>
    </xf>
    <xf numFmtId="0" fontId="3" fillId="0" borderId="24" xfId="52" applyFont="1" applyFill="1" applyBorder="1" applyAlignment="1">
      <alignment horizontal="left" vertical="center" wrapText="1"/>
    </xf>
    <xf numFmtId="0" fontId="3" fillId="0" borderId="25" xfId="52" applyFont="1" applyFill="1" applyBorder="1" applyAlignment="1">
      <alignment horizontal="left" vertical="center" wrapText="1"/>
    </xf>
    <xf numFmtId="0" fontId="3" fillId="28" borderId="24" xfId="52" applyFont="1" applyFill="1" applyBorder="1" applyAlignment="1">
      <alignment horizontal="left" vertical="center" wrapText="1"/>
    </xf>
    <xf numFmtId="0" fontId="3" fillId="28" borderId="25" xfId="52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4" fillId="27" borderId="15" xfId="59" applyFont="1" applyFill="1" applyBorder="1" applyAlignment="1">
      <alignment horizontal="right" vertical="center" wrapText="1"/>
    </xf>
    <xf numFmtId="0" fontId="4" fillId="27" borderId="17" xfId="59" applyFont="1" applyFill="1" applyBorder="1" applyAlignment="1">
      <alignment horizontal="right" vertical="center"/>
    </xf>
    <xf numFmtId="0" fontId="1" fillId="24" borderId="10" xfId="2" applyFont="1" applyFill="1" applyBorder="1" applyAlignment="1">
      <alignment horizontal="center" vertical="top"/>
    </xf>
    <xf numFmtId="176" fontId="4" fillId="25" borderId="13" xfId="59" applyNumberFormat="1" applyFont="1" applyFill="1" applyBorder="1" applyAlignment="1">
      <alignment vertical="center"/>
    </xf>
    <xf numFmtId="0" fontId="4" fillId="25" borderId="13" xfId="59" applyFont="1" applyFill="1" applyBorder="1" applyAlignment="1">
      <alignment vertical="center"/>
    </xf>
    <xf numFmtId="0" fontId="2" fillId="28" borderId="17" xfId="59" applyFont="1" applyFill="1" applyBorder="1" applyAlignment="1">
      <alignment horizontal="right" vertical="center"/>
    </xf>
    <xf numFmtId="0" fontId="2" fillId="17" borderId="2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58" fontId="3" fillId="0" borderId="20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21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7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4" fillId="27" borderId="15" xfId="0" applyFont="1" applyFill="1" applyBorder="1" applyAlignment="1">
      <alignment horizontal="right" vertical="center" wrapText="1"/>
    </xf>
    <xf numFmtId="0" fontId="4" fillId="27" borderId="17" xfId="0" applyFont="1" applyFill="1" applyBorder="1" applyAlignment="1">
      <alignment horizontal="right" vertical="center"/>
    </xf>
    <xf numFmtId="176" fontId="4" fillId="25" borderId="13" xfId="0" applyNumberFormat="1" applyFont="1" applyFill="1" applyBorder="1" applyAlignment="1">
      <alignment vertical="center"/>
    </xf>
    <xf numFmtId="0" fontId="4" fillId="25" borderId="13" xfId="0" applyFont="1" applyFill="1" applyBorder="1" applyAlignment="1">
      <alignment vertical="center"/>
    </xf>
    <xf numFmtId="0" fontId="2" fillId="26" borderId="17" xfId="0" applyFont="1" applyFill="1" applyBorder="1" applyAlignment="1">
      <alignment horizontal="right" vertical="center"/>
    </xf>
  </cellXfs>
  <cellStyles count="61">
    <cellStyle name="_ET_STYLE_NoName_00_" xfId="1"/>
    <cellStyle name="0,0_x000a__x000a_NA_x000a__x000a_" xfId="2"/>
    <cellStyle name="0,0_x000d__x000a_NA_x000d__x000a_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rmal 3" xfId="59"/>
    <cellStyle name="Normal 4" xfId="60"/>
    <cellStyle name="Note" xfId="44"/>
    <cellStyle name="Output" xfId="45"/>
    <cellStyle name="Standard_budget BMW Deal…ng 20070530.xls" xfId="46"/>
    <cellStyle name="Title" xfId="47"/>
    <cellStyle name="Total" xfId="48"/>
    <cellStyle name="Warning Text" xfId="49"/>
    <cellStyle name="差_ATSL试驾活动" xfId="50"/>
    <cellStyle name="差_Copy of Copy of ATSL上市发布会+试驾 旅行社SOW (第三轮）" xfId="51"/>
    <cellStyle name="常规" xfId="0" builtinId="0"/>
    <cellStyle name="常规 2" xfId="52"/>
    <cellStyle name="常规_Sheet1" xfId="53"/>
    <cellStyle name="好_ATSL试驾活动" xfId="54"/>
    <cellStyle name="好_Copy of Copy of ATSL上市发布会+试驾 旅行社SOW (第三轮）" xfId="55"/>
    <cellStyle name="千位分隔" xfId="32" builtinId="3"/>
    <cellStyle name="样式 1" xfId="56"/>
    <cellStyle name="样式 1 2" xfId="57"/>
    <cellStyle name="一般_Sheet1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E5"/>
  <sheetViews>
    <sheetView view="pageBreakPreview" zoomScaleNormal="100" zoomScaleSheetLayoutView="100" workbookViewId="0">
      <selection activeCell="A4" sqref="A4:XFD4"/>
    </sheetView>
  </sheetViews>
  <sheetFormatPr defaultRowHeight="16.5"/>
  <cols>
    <col min="1" max="1" width="12.625" style="99" customWidth="1"/>
    <col min="2" max="2" width="15" style="99" customWidth="1"/>
    <col min="3" max="3" width="15.375" style="99" customWidth="1"/>
    <col min="4" max="4" width="16" style="99" customWidth="1"/>
    <col min="5" max="5" width="13.625" style="99" customWidth="1"/>
    <col min="6" max="6" width="11.125" style="99" customWidth="1"/>
    <col min="7" max="7" width="13.375" style="99" customWidth="1"/>
    <col min="8" max="8" width="14.125" style="99" customWidth="1"/>
    <col min="9" max="252" width="9" style="99"/>
    <col min="253" max="253" width="14.625" style="99" customWidth="1"/>
    <col min="254" max="254" width="11.5" style="99" customWidth="1"/>
    <col min="255" max="255" width="14.75" style="99" customWidth="1"/>
    <col min="256" max="256" width="14.125" style="99" customWidth="1"/>
    <col min="257" max="508" width="9" style="99"/>
    <col min="509" max="509" width="14.625" style="99" customWidth="1"/>
    <col min="510" max="510" width="11.5" style="99" customWidth="1"/>
    <col min="511" max="511" width="14.75" style="99" customWidth="1"/>
    <col min="512" max="512" width="14.125" style="99" customWidth="1"/>
    <col min="513" max="764" width="9" style="99"/>
    <col min="765" max="765" width="14.625" style="99" customWidth="1"/>
    <col min="766" max="766" width="11.5" style="99" customWidth="1"/>
    <col min="767" max="767" width="14.75" style="99" customWidth="1"/>
    <col min="768" max="768" width="14.125" style="99" customWidth="1"/>
    <col min="769" max="1020" width="9" style="99"/>
    <col min="1021" max="1021" width="14.625" style="99" customWidth="1"/>
    <col min="1022" max="1022" width="11.5" style="99" customWidth="1"/>
    <col min="1023" max="1023" width="14.75" style="99" customWidth="1"/>
    <col min="1024" max="1024" width="14.125" style="99" customWidth="1"/>
    <col min="1025" max="1276" width="9" style="99"/>
    <col min="1277" max="1277" width="14.625" style="99" customWidth="1"/>
    <col min="1278" max="1278" width="11.5" style="99" customWidth="1"/>
    <col min="1279" max="1279" width="14.75" style="99" customWidth="1"/>
    <col min="1280" max="1280" width="14.125" style="99" customWidth="1"/>
    <col min="1281" max="1532" width="9" style="99"/>
    <col min="1533" max="1533" width="14.625" style="99" customWidth="1"/>
    <col min="1534" max="1534" width="11.5" style="99" customWidth="1"/>
    <col min="1535" max="1535" width="14.75" style="99" customWidth="1"/>
    <col min="1536" max="1536" width="14.125" style="99" customWidth="1"/>
    <col min="1537" max="1788" width="9" style="99"/>
    <col min="1789" max="1789" width="14.625" style="99" customWidth="1"/>
    <col min="1790" max="1790" width="11.5" style="99" customWidth="1"/>
    <col min="1791" max="1791" width="14.75" style="99" customWidth="1"/>
    <col min="1792" max="1792" width="14.125" style="99" customWidth="1"/>
    <col min="1793" max="2044" width="9" style="99"/>
    <col min="2045" max="2045" width="14.625" style="99" customWidth="1"/>
    <col min="2046" max="2046" width="11.5" style="99" customWidth="1"/>
    <col min="2047" max="2047" width="14.75" style="99" customWidth="1"/>
    <col min="2048" max="2048" width="14.125" style="99" customWidth="1"/>
    <col min="2049" max="2300" width="9" style="99"/>
    <col min="2301" max="2301" width="14.625" style="99" customWidth="1"/>
    <col min="2302" max="2302" width="11.5" style="99" customWidth="1"/>
    <col min="2303" max="2303" width="14.75" style="99" customWidth="1"/>
    <col min="2304" max="2304" width="14.125" style="99" customWidth="1"/>
    <col min="2305" max="2556" width="9" style="99"/>
    <col min="2557" max="2557" width="14.625" style="99" customWidth="1"/>
    <col min="2558" max="2558" width="11.5" style="99" customWidth="1"/>
    <col min="2559" max="2559" width="14.75" style="99" customWidth="1"/>
    <col min="2560" max="2560" width="14.125" style="99" customWidth="1"/>
    <col min="2561" max="2812" width="9" style="99"/>
    <col min="2813" max="2813" width="14.625" style="99" customWidth="1"/>
    <col min="2814" max="2814" width="11.5" style="99" customWidth="1"/>
    <col min="2815" max="2815" width="14.75" style="99" customWidth="1"/>
    <col min="2816" max="2816" width="14.125" style="99" customWidth="1"/>
    <col min="2817" max="3068" width="9" style="99"/>
    <col min="3069" max="3069" width="14.625" style="99" customWidth="1"/>
    <col min="3070" max="3070" width="11.5" style="99" customWidth="1"/>
    <col min="3071" max="3071" width="14.75" style="99" customWidth="1"/>
    <col min="3072" max="3072" width="14.125" style="99" customWidth="1"/>
    <col min="3073" max="3324" width="9" style="99"/>
    <col min="3325" max="3325" width="14.625" style="99" customWidth="1"/>
    <col min="3326" max="3326" width="11.5" style="99" customWidth="1"/>
    <col min="3327" max="3327" width="14.75" style="99" customWidth="1"/>
    <col min="3328" max="3328" width="14.125" style="99" customWidth="1"/>
    <col min="3329" max="3580" width="9" style="99"/>
    <col min="3581" max="3581" width="14.625" style="99" customWidth="1"/>
    <col min="3582" max="3582" width="11.5" style="99" customWidth="1"/>
    <col min="3583" max="3583" width="14.75" style="99" customWidth="1"/>
    <col min="3584" max="3584" width="14.125" style="99" customWidth="1"/>
    <col min="3585" max="3836" width="9" style="99"/>
    <col min="3837" max="3837" width="14.625" style="99" customWidth="1"/>
    <col min="3838" max="3838" width="11.5" style="99" customWidth="1"/>
    <col min="3839" max="3839" width="14.75" style="99" customWidth="1"/>
    <col min="3840" max="3840" width="14.125" style="99" customWidth="1"/>
    <col min="3841" max="4092" width="9" style="99"/>
    <col min="4093" max="4093" width="14.625" style="99" customWidth="1"/>
    <col min="4094" max="4094" width="11.5" style="99" customWidth="1"/>
    <col min="4095" max="4095" width="14.75" style="99" customWidth="1"/>
    <col min="4096" max="4096" width="14.125" style="99" customWidth="1"/>
    <col min="4097" max="4348" width="9" style="99"/>
    <col min="4349" max="4349" width="14.625" style="99" customWidth="1"/>
    <col min="4350" max="4350" width="11.5" style="99" customWidth="1"/>
    <col min="4351" max="4351" width="14.75" style="99" customWidth="1"/>
    <col min="4352" max="4352" width="14.125" style="99" customWidth="1"/>
    <col min="4353" max="4604" width="9" style="99"/>
    <col min="4605" max="4605" width="14.625" style="99" customWidth="1"/>
    <col min="4606" max="4606" width="11.5" style="99" customWidth="1"/>
    <col min="4607" max="4607" width="14.75" style="99" customWidth="1"/>
    <col min="4608" max="4608" width="14.125" style="99" customWidth="1"/>
    <col min="4609" max="4860" width="9" style="99"/>
    <col min="4861" max="4861" width="14.625" style="99" customWidth="1"/>
    <col min="4862" max="4862" width="11.5" style="99" customWidth="1"/>
    <col min="4863" max="4863" width="14.75" style="99" customWidth="1"/>
    <col min="4864" max="4864" width="14.125" style="99" customWidth="1"/>
    <col min="4865" max="5116" width="9" style="99"/>
    <col min="5117" max="5117" width="14.625" style="99" customWidth="1"/>
    <col min="5118" max="5118" width="11.5" style="99" customWidth="1"/>
    <col min="5119" max="5119" width="14.75" style="99" customWidth="1"/>
    <col min="5120" max="5120" width="14.125" style="99" customWidth="1"/>
    <col min="5121" max="5372" width="9" style="99"/>
    <col min="5373" max="5373" width="14.625" style="99" customWidth="1"/>
    <col min="5374" max="5374" width="11.5" style="99" customWidth="1"/>
    <col min="5375" max="5375" width="14.75" style="99" customWidth="1"/>
    <col min="5376" max="5376" width="14.125" style="99" customWidth="1"/>
    <col min="5377" max="5628" width="9" style="99"/>
    <col min="5629" max="5629" width="14.625" style="99" customWidth="1"/>
    <col min="5630" max="5630" width="11.5" style="99" customWidth="1"/>
    <col min="5631" max="5631" width="14.75" style="99" customWidth="1"/>
    <col min="5632" max="5632" width="14.125" style="99" customWidth="1"/>
    <col min="5633" max="5884" width="9" style="99"/>
    <col min="5885" max="5885" width="14.625" style="99" customWidth="1"/>
    <col min="5886" max="5886" width="11.5" style="99" customWidth="1"/>
    <col min="5887" max="5887" width="14.75" style="99" customWidth="1"/>
    <col min="5888" max="5888" width="14.125" style="99" customWidth="1"/>
    <col min="5889" max="6140" width="9" style="99"/>
    <col min="6141" max="6141" width="14.625" style="99" customWidth="1"/>
    <col min="6142" max="6142" width="11.5" style="99" customWidth="1"/>
    <col min="6143" max="6143" width="14.75" style="99" customWidth="1"/>
    <col min="6144" max="6144" width="14.125" style="99" customWidth="1"/>
    <col min="6145" max="6396" width="9" style="99"/>
    <col min="6397" max="6397" width="14.625" style="99" customWidth="1"/>
    <col min="6398" max="6398" width="11.5" style="99" customWidth="1"/>
    <col min="6399" max="6399" width="14.75" style="99" customWidth="1"/>
    <col min="6400" max="6400" width="14.125" style="99" customWidth="1"/>
    <col min="6401" max="6652" width="9" style="99"/>
    <col min="6653" max="6653" width="14.625" style="99" customWidth="1"/>
    <col min="6654" max="6654" width="11.5" style="99" customWidth="1"/>
    <col min="6655" max="6655" width="14.75" style="99" customWidth="1"/>
    <col min="6656" max="6656" width="14.125" style="99" customWidth="1"/>
    <col min="6657" max="6908" width="9" style="99"/>
    <col min="6909" max="6909" width="14.625" style="99" customWidth="1"/>
    <col min="6910" max="6910" width="11.5" style="99" customWidth="1"/>
    <col min="6911" max="6911" width="14.75" style="99" customWidth="1"/>
    <col min="6912" max="6912" width="14.125" style="99" customWidth="1"/>
    <col min="6913" max="7164" width="9" style="99"/>
    <col min="7165" max="7165" width="14.625" style="99" customWidth="1"/>
    <col min="7166" max="7166" width="11.5" style="99" customWidth="1"/>
    <col min="7167" max="7167" width="14.75" style="99" customWidth="1"/>
    <col min="7168" max="7168" width="14.125" style="99" customWidth="1"/>
    <col min="7169" max="7420" width="9" style="99"/>
    <col min="7421" max="7421" width="14.625" style="99" customWidth="1"/>
    <col min="7422" max="7422" width="11.5" style="99" customWidth="1"/>
    <col min="7423" max="7423" width="14.75" style="99" customWidth="1"/>
    <col min="7424" max="7424" width="14.125" style="99" customWidth="1"/>
    <col min="7425" max="7676" width="9" style="99"/>
    <col min="7677" max="7677" width="14.625" style="99" customWidth="1"/>
    <col min="7678" max="7678" width="11.5" style="99" customWidth="1"/>
    <col min="7679" max="7679" width="14.75" style="99" customWidth="1"/>
    <col min="7680" max="7680" width="14.125" style="99" customWidth="1"/>
    <col min="7681" max="7932" width="9" style="99"/>
    <col min="7933" max="7933" width="14.625" style="99" customWidth="1"/>
    <col min="7934" max="7934" width="11.5" style="99" customWidth="1"/>
    <col min="7935" max="7935" width="14.75" style="99" customWidth="1"/>
    <col min="7936" max="7936" width="14.125" style="99" customWidth="1"/>
    <col min="7937" max="8188" width="9" style="99"/>
    <col min="8189" max="8189" width="14.625" style="99" customWidth="1"/>
    <col min="8190" max="8190" width="11.5" style="99" customWidth="1"/>
    <col min="8191" max="8191" width="14.75" style="99" customWidth="1"/>
    <col min="8192" max="8192" width="14.125" style="99" customWidth="1"/>
    <col min="8193" max="8444" width="9" style="99"/>
    <col min="8445" max="8445" width="14.625" style="99" customWidth="1"/>
    <col min="8446" max="8446" width="11.5" style="99" customWidth="1"/>
    <col min="8447" max="8447" width="14.75" style="99" customWidth="1"/>
    <col min="8448" max="8448" width="14.125" style="99" customWidth="1"/>
    <col min="8449" max="8700" width="9" style="99"/>
    <col min="8701" max="8701" width="14.625" style="99" customWidth="1"/>
    <col min="8702" max="8702" width="11.5" style="99" customWidth="1"/>
    <col min="8703" max="8703" width="14.75" style="99" customWidth="1"/>
    <col min="8704" max="8704" width="14.125" style="99" customWidth="1"/>
    <col min="8705" max="8956" width="9" style="99"/>
    <col min="8957" max="8957" width="14.625" style="99" customWidth="1"/>
    <col min="8958" max="8958" width="11.5" style="99" customWidth="1"/>
    <col min="8959" max="8959" width="14.75" style="99" customWidth="1"/>
    <col min="8960" max="8960" width="14.125" style="99" customWidth="1"/>
    <col min="8961" max="9212" width="9" style="99"/>
    <col min="9213" max="9213" width="14.625" style="99" customWidth="1"/>
    <col min="9214" max="9214" width="11.5" style="99" customWidth="1"/>
    <col min="9215" max="9215" width="14.75" style="99" customWidth="1"/>
    <col min="9216" max="9216" width="14.125" style="99" customWidth="1"/>
    <col min="9217" max="9468" width="9" style="99"/>
    <col min="9469" max="9469" width="14.625" style="99" customWidth="1"/>
    <col min="9470" max="9470" width="11.5" style="99" customWidth="1"/>
    <col min="9471" max="9471" width="14.75" style="99" customWidth="1"/>
    <col min="9472" max="9472" width="14.125" style="99" customWidth="1"/>
    <col min="9473" max="9724" width="9" style="99"/>
    <col min="9725" max="9725" width="14.625" style="99" customWidth="1"/>
    <col min="9726" max="9726" width="11.5" style="99" customWidth="1"/>
    <col min="9727" max="9727" width="14.75" style="99" customWidth="1"/>
    <col min="9728" max="9728" width="14.125" style="99" customWidth="1"/>
    <col min="9729" max="9980" width="9" style="99"/>
    <col min="9981" max="9981" width="14.625" style="99" customWidth="1"/>
    <col min="9982" max="9982" width="11.5" style="99" customWidth="1"/>
    <col min="9983" max="9983" width="14.75" style="99" customWidth="1"/>
    <col min="9984" max="9984" width="14.125" style="99" customWidth="1"/>
    <col min="9985" max="10236" width="9" style="99"/>
    <col min="10237" max="10237" width="14.625" style="99" customWidth="1"/>
    <col min="10238" max="10238" width="11.5" style="99" customWidth="1"/>
    <col min="10239" max="10239" width="14.75" style="99" customWidth="1"/>
    <col min="10240" max="10240" width="14.125" style="99" customWidth="1"/>
    <col min="10241" max="10492" width="9" style="99"/>
    <col min="10493" max="10493" width="14.625" style="99" customWidth="1"/>
    <col min="10494" max="10494" width="11.5" style="99" customWidth="1"/>
    <col min="10495" max="10495" width="14.75" style="99" customWidth="1"/>
    <col min="10496" max="10496" width="14.125" style="99" customWidth="1"/>
    <col min="10497" max="10748" width="9" style="99"/>
    <col min="10749" max="10749" width="14.625" style="99" customWidth="1"/>
    <col min="10750" max="10750" width="11.5" style="99" customWidth="1"/>
    <col min="10751" max="10751" width="14.75" style="99" customWidth="1"/>
    <col min="10752" max="10752" width="14.125" style="99" customWidth="1"/>
    <col min="10753" max="11004" width="9" style="99"/>
    <col min="11005" max="11005" width="14.625" style="99" customWidth="1"/>
    <col min="11006" max="11006" width="11.5" style="99" customWidth="1"/>
    <col min="11007" max="11007" width="14.75" style="99" customWidth="1"/>
    <col min="11008" max="11008" width="14.125" style="99" customWidth="1"/>
    <col min="11009" max="11260" width="9" style="99"/>
    <col min="11261" max="11261" width="14.625" style="99" customWidth="1"/>
    <col min="11262" max="11262" width="11.5" style="99" customWidth="1"/>
    <col min="11263" max="11263" width="14.75" style="99" customWidth="1"/>
    <col min="11264" max="11264" width="14.125" style="99" customWidth="1"/>
    <col min="11265" max="11516" width="9" style="99"/>
    <col min="11517" max="11517" width="14.625" style="99" customWidth="1"/>
    <col min="11518" max="11518" width="11.5" style="99" customWidth="1"/>
    <col min="11519" max="11519" width="14.75" style="99" customWidth="1"/>
    <col min="11520" max="11520" width="14.125" style="99" customWidth="1"/>
    <col min="11521" max="11772" width="9" style="99"/>
    <col min="11773" max="11773" width="14.625" style="99" customWidth="1"/>
    <col min="11774" max="11774" width="11.5" style="99" customWidth="1"/>
    <col min="11775" max="11775" width="14.75" style="99" customWidth="1"/>
    <col min="11776" max="11776" width="14.125" style="99" customWidth="1"/>
    <col min="11777" max="12028" width="9" style="99"/>
    <col min="12029" max="12029" width="14.625" style="99" customWidth="1"/>
    <col min="12030" max="12030" width="11.5" style="99" customWidth="1"/>
    <col min="12031" max="12031" width="14.75" style="99" customWidth="1"/>
    <col min="12032" max="12032" width="14.125" style="99" customWidth="1"/>
    <col min="12033" max="12284" width="9" style="99"/>
    <col min="12285" max="12285" width="14.625" style="99" customWidth="1"/>
    <col min="12286" max="12286" width="11.5" style="99" customWidth="1"/>
    <col min="12287" max="12287" width="14.75" style="99" customWidth="1"/>
    <col min="12288" max="12288" width="14.125" style="99" customWidth="1"/>
    <col min="12289" max="12540" width="9" style="99"/>
    <col min="12541" max="12541" width="14.625" style="99" customWidth="1"/>
    <col min="12542" max="12542" width="11.5" style="99" customWidth="1"/>
    <col min="12543" max="12543" width="14.75" style="99" customWidth="1"/>
    <col min="12544" max="12544" width="14.125" style="99" customWidth="1"/>
    <col min="12545" max="12796" width="9" style="99"/>
    <col min="12797" max="12797" width="14.625" style="99" customWidth="1"/>
    <col min="12798" max="12798" width="11.5" style="99" customWidth="1"/>
    <col min="12799" max="12799" width="14.75" style="99" customWidth="1"/>
    <col min="12800" max="12800" width="14.125" style="99" customWidth="1"/>
    <col min="12801" max="13052" width="9" style="99"/>
    <col min="13053" max="13053" width="14.625" style="99" customWidth="1"/>
    <col min="13054" max="13054" width="11.5" style="99" customWidth="1"/>
    <col min="13055" max="13055" width="14.75" style="99" customWidth="1"/>
    <col min="13056" max="13056" width="14.125" style="99" customWidth="1"/>
    <col min="13057" max="13308" width="9" style="99"/>
    <col min="13309" max="13309" width="14.625" style="99" customWidth="1"/>
    <col min="13310" max="13310" width="11.5" style="99" customWidth="1"/>
    <col min="13311" max="13311" width="14.75" style="99" customWidth="1"/>
    <col min="13312" max="13312" width="14.125" style="99" customWidth="1"/>
    <col min="13313" max="13564" width="9" style="99"/>
    <col min="13565" max="13565" width="14.625" style="99" customWidth="1"/>
    <col min="13566" max="13566" width="11.5" style="99" customWidth="1"/>
    <col min="13567" max="13567" width="14.75" style="99" customWidth="1"/>
    <col min="13568" max="13568" width="14.125" style="99" customWidth="1"/>
    <col min="13569" max="13820" width="9" style="99"/>
    <col min="13821" max="13821" width="14.625" style="99" customWidth="1"/>
    <col min="13822" max="13822" width="11.5" style="99" customWidth="1"/>
    <col min="13823" max="13823" width="14.75" style="99" customWidth="1"/>
    <col min="13824" max="13824" width="14.125" style="99" customWidth="1"/>
    <col min="13825" max="14076" width="9" style="99"/>
    <col min="14077" max="14077" width="14.625" style="99" customWidth="1"/>
    <col min="14078" max="14078" width="11.5" style="99" customWidth="1"/>
    <col min="14079" max="14079" width="14.75" style="99" customWidth="1"/>
    <col min="14080" max="14080" width="14.125" style="99" customWidth="1"/>
    <col min="14081" max="14332" width="9" style="99"/>
    <col min="14333" max="14333" width="14.625" style="99" customWidth="1"/>
    <col min="14334" max="14334" width="11.5" style="99" customWidth="1"/>
    <col min="14335" max="14335" width="14.75" style="99" customWidth="1"/>
    <col min="14336" max="14336" width="14.125" style="99" customWidth="1"/>
    <col min="14337" max="14588" width="9" style="99"/>
    <col min="14589" max="14589" width="14.625" style="99" customWidth="1"/>
    <col min="14590" max="14590" width="11.5" style="99" customWidth="1"/>
    <col min="14591" max="14591" width="14.75" style="99" customWidth="1"/>
    <col min="14592" max="14592" width="14.125" style="99" customWidth="1"/>
    <col min="14593" max="14844" width="9" style="99"/>
    <col min="14845" max="14845" width="14.625" style="99" customWidth="1"/>
    <col min="14846" max="14846" width="11.5" style="99" customWidth="1"/>
    <col min="14847" max="14847" width="14.75" style="99" customWidth="1"/>
    <col min="14848" max="14848" width="14.125" style="99" customWidth="1"/>
    <col min="14849" max="15100" width="9" style="99"/>
    <col min="15101" max="15101" width="14.625" style="99" customWidth="1"/>
    <col min="15102" max="15102" width="11.5" style="99" customWidth="1"/>
    <col min="15103" max="15103" width="14.75" style="99" customWidth="1"/>
    <col min="15104" max="15104" width="14.125" style="99" customWidth="1"/>
    <col min="15105" max="15356" width="9" style="99"/>
    <col min="15357" max="15357" width="14.625" style="99" customWidth="1"/>
    <col min="15358" max="15358" width="11.5" style="99" customWidth="1"/>
    <col min="15359" max="15359" width="14.75" style="99" customWidth="1"/>
    <col min="15360" max="15360" width="14.125" style="99" customWidth="1"/>
    <col min="15361" max="15612" width="9" style="99"/>
    <col min="15613" max="15613" width="14.625" style="99" customWidth="1"/>
    <col min="15614" max="15614" width="11.5" style="99" customWidth="1"/>
    <col min="15615" max="15615" width="14.75" style="99" customWidth="1"/>
    <col min="15616" max="15616" width="14.125" style="99" customWidth="1"/>
    <col min="15617" max="15868" width="9" style="99"/>
    <col min="15869" max="15869" width="14.625" style="99" customWidth="1"/>
    <col min="15870" max="15870" width="11.5" style="99" customWidth="1"/>
    <col min="15871" max="15871" width="14.75" style="99" customWidth="1"/>
    <col min="15872" max="15872" width="14.125" style="99" customWidth="1"/>
    <col min="15873" max="16124" width="9" style="99"/>
    <col min="16125" max="16125" width="14.625" style="99" customWidth="1"/>
    <col min="16126" max="16126" width="11.5" style="99" customWidth="1"/>
    <col min="16127" max="16127" width="14.75" style="99" customWidth="1"/>
    <col min="16128" max="16128" width="14.125" style="99" customWidth="1"/>
    <col min="16129" max="16384" width="9" style="99"/>
  </cols>
  <sheetData>
    <row r="1" spans="1:5" ht="57" customHeight="1">
      <c r="A1" s="130" t="s">
        <v>134</v>
      </c>
      <c r="B1" s="131"/>
      <c r="C1" s="131"/>
      <c r="D1" s="131"/>
      <c r="E1" s="131"/>
    </row>
    <row r="2" spans="1:5" ht="35.450000000000003" customHeight="1">
      <c r="A2" s="132" t="s">
        <v>116</v>
      </c>
      <c r="B2" s="133"/>
      <c r="C2" s="134">
        <v>220000</v>
      </c>
      <c r="D2" s="135"/>
      <c r="E2" s="136"/>
    </row>
    <row r="3" spans="1:5" ht="28.5" customHeight="1">
      <c r="A3" s="132" t="s">
        <v>117</v>
      </c>
      <c r="B3" s="133"/>
      <c r="C3" s="137">
        <v>126000</v>
      </c>
      <c r="D3" s="138"/>
      <c r="E3" s="139"/>
    </row>
    <row r="4" spans="1:5" ht="28.5" customHeight="1">
      <c r="A4" s="132" t="s">
        <v>118</v>
      </c>
      <c r="B4" s="133"/>
      <c r="C4" s="137">
        <f>SUM(C3,C2)</f>
        <v>346000</v>
      </c>
      <c r="D4" s="138"/>
      <c r="E4" s="139"/>
    </row>
    <row r="5" spans="1:5" ht="28.5" customHeight="1">
      <c r="A5" s="128" t="s">
        <v>119</v>
      </c>
      <c r="B5" s="129"/>
      <c r="C5" s="140">
        <v>346000</v>
      </c>
      <c r="D5" s="141"/>
      <c r="E5" s="129"/>
    </row>
  </sheetData>
  <mergeCells count="9">
    <mergeCell ref="A5:B5"/>
    <mergeCell ref="A1:E1"/>
    <mergeCell ref="A2:B2"/>
    <mergeCell ref="A3:B3"/>
    <mergeCell ref="A4:B4"/>
    <mergeCell ref="C2:E2"/>
    <mergeCell ref="C3:E3"/>
    <mergeCell ref="C4:E4"/>
    <mergeCell ref="C5:E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25"/>
  <sheetViews>
    <sheetView tabSelected="1" topLeftCell="A13" zoomScale="70" zoomScaleNormal="70" workbookViewId="0">
      <selection activeCell="E9" sqref="E9"/>
    </sheetView>
  </sheetViews>
  <sheetFormatPr defaultColWidth="19.75" defaultRowHeight="14.25"/>
  <cols>
    <col min="1" max="1" width="55.625" style="71" customWidth="1"/>
    <col min="2" max="2" width="17.5" style="72" customWidth="1"/>
    <col min="3" max="3" width="37.625" style="72" bestFit="1" customWidth="1"/>
    <col min="4" max="7" width="12.125" style="73" customWidth="1"/>
    <col min="8" max="8" width="51.375" style="74" customWidth="1"/>
    <col min="9" max="16384" width="19.75" style="75"/>
  </cols>
  <sheetData>
    <row r="1" spans="1:8" ht="32.1" customHeight="1">
      <c r="A1" s="82" t="s">
        <v>133</v>
      </c>
      <c r="B1" s="83"/>
      <c r="C1" s="83"/>
      <c r="D1" s="88"/>
      <c r="E1" s="144"/>
      <c r="F1" s="144"/>
      <c r="G1" s="144"/>
      <c r="H1" s="84"/>
    </row>
    <row r="2" spans="1:8">
      <c r="A2" s="82"/>
      <c r="B2" s="83"/>
      <c r="C2" s="83"/>
      <c r="D2" s="88"/>
      <c r="E2" s="144"/>
      <c r="F2" s="144"/>
      <c r="G2" s="144"/>
      <c r="H2" s="84" t="s">
        <v>155</v>
      </c>
    </row>
    <row r="3" spans="1:8">
      <c r="A3" s="82" t="s">
        <v>15</v>
      </c>
      <c r="B3" s="83"/>
      <c r="C3" s="83"/>
      <c r="D3" s="88"/>
      <c r="E3" s="144"/>
      <c r="F3" s="144"/>
      <c r="G3" s="144"/>
      <c r="H3" s="84" t="s">
        <v>156</v>
      </c>
    </row>
    <row r="4" spans="1:8" ht="9.75" customHeight="1">
      <c r="A4" s="82" t="s">
        <v>16</v>
      </c>
      <c r="B4" s="83"/>
      <c r="C4" s="83"/>
      <c r="D4" s="88"/>
      <c r="E4" s="144"/>
      <c r="F4" s="144"/>
      <c r="G4" s="144"/>
      <c r="H4" s="84" t="s">
        <v>157</v>
      </c>
    </row>
    <row r="5" spans="1:8">
      <c r="A5" s="82"/>
      <c r="B5" s="83"/>
      <c r="C5" s="83"/>
      <c r="D5" s="88"/>
      <c r="E5" s="144"/>
      <c r="F5" s="144"/>
      <c r="G5" s="144"/>
      <c r="H5" s="84"/>
    </row>
    <row r="6" spans="1:8" s="41" customFormat="1">
      <c r="A6" s="85" t="s">
        <v>18</v>
      </c>
      <c r="B6" s="85"/>
      <c r="C6" s="85" t="s">
        <v>19</v>
      </c>
      <c r="D6" s="85" t="s">
        <v>104</v>
      </c>
      <c r="E6" s="85" t="s">
        <v>20</v>
      </c>
      <c r="F6" s="85" t="s">
        <v>21</v>
      </c>
      <c r="G6" s="85" t="s">
        <v>22</v>
      </c>
      <c r="H6" s="85" t="s">
        <v>23</v>
      </c>
    </row>
    <row r="7" spans="1:8" s="69" customFormat="1" ht="14.25" customHeight="1">
      <c r="A7" s="142" t="s">
        <v>132</v>
      </c>
      <c r="B7" s="142"/>
      <c r="C7" s="142"/>
      <c r="D7" s="142"/>
      <c r="E7" s="142"/>
      <c r="F7" s="142"/>
      <c r="G7" s="76"/>
      <c r="H7" s="80"/>
    </row>
    <row r="8" spans="1:8" s="70" customFormat="1" ht="185.25">
      <c r="A8" s="100" t="s">
        <v>144</v>
      </c>
      <c r="B8" s="101" t="s">
        <v>24</v>
      </c>
      <c r="C8" s="117" t="s">
        <v>120</v>
      </c>
      <c r="D8" s="118">
        <v>1000</v>
      </c>
      <c r="E8" s="118">
        <v>1</v>
      </c>
      <c r="F8" s="118">
        <v>31</v>
      </c>
      <c r="G8" s="118">
        <f t="shared" ref="G8:G17" si="0">D8*E8*F8</f>
        <v>31000</v>
      </c>
      <c r="H8" s="119"/>
    </row>
    <row r="9" spans="1:8" s="70" customFormat="1" ht="57">
      <c r="A9" s="122" t="s">
        <v>145</v>
      </c>
      <c r="B9" s="123" t="s">
        <v>150</v>
      </c>
      <c r="C9" s="123" t="s">
        <v>150</v>
      </c>
      <c r="D9" s="118">
        <v>150</v>
      </c>
      <c r="E9" s="118">
        <v>1</v>
      </c>
      <c r="F9" s="118">
        <v>31</v>
      </c>
      <c r="G9" s="118">
        <f t="shared" si="0"/>
        <v>4650</v>
      </c>
      <c r="H9" s="119"/>
    </row>
    <row r="10" spans="1:8" s="70" customFormat="1" ht="28.5">
      <c r="A10" s="122" t="s">
        <v>146</v>
      </c>
      <c r="B10" s="123" t="s">
        <v>142</v>
      </c>
      <c r="C10" s="123" t="s">
        <v>148</v>
      </c>
      <c r="D10" s="118">
        <v>200</v>
      </c>
      <c r="E10" s="118">
        <v>2</v>
      </c>
      <c r="F10" s="118">
        <v>85</v>
      </c>
      <c r="G10" s="118">
        <f t="shared" si="0"/>
        <v>34000</v>
      </c>
      <c r="H10" s="119" t="s">
        <v>141</v>
      </c>
    </row>
    <row r="11" spans="1:8" s="70" customFormat="1" ht="57">
      <c r="A11" s="122" t="s">
        <v>152</v>
      </c>
      <c r="B11" s="102" t="s">
        <v>143</v>
      </c>
      <c r="C11" s="120" t="s">
        <v>147</v>
      </c>
      <c r="D11" s="118">
        <v>400</v>
      </c>
      <c r="E11" s="121">
        <v>2</v>
      </c>
      <c r="F11" s="121">
        <v>31</v>
      </c>
      <c r="G11" s="118">
        <f t="shared" si="0"/>
        <v>24800</v>
      </c>
      <c r="H11" s="119" t="s">
        <v>141</v>
      </c>
    </row>
    <row r="12" spans="1:8" s="69" customFormat="1" ht="14.25" customHeight="1">
      <c r="A12" s="142" t="s">
        <v>25</v>
      </c>
      <c r="B12" s="142"/>
      <c r="C12" s="142"/>
      <c r="D12" s="142"/>
      <c r="E12" s="142"/>
      <c r="F12" s="142"/>
      <c r="G12" s="80"/>
      <c r="H12" s="80"/>
    </row>
    <row r="13" spans="1:8" s="69" customFormat="1" ht="32.25" customHeight="1">
      <c r="A13" s="143" t="s">
        <v>136</v>
      </c>
      <c r="B13" s="143"/>
      <c r="C13" s="86" t="s">
        <v>149</v>
      </c>
      <c r="D13" s="79">
        <v>1500</v>
      </c>
      <c r="E13" s="79">
        <v>1</v>
      </c>
      <c r="F13" s="79">
        <v>2</v>
      </c>
      <c r="G13" s="118">
        <f t="shared" si="0"/>
        <v>3000</v>
      </c>
      <c r="H13" s="77"/>
    </row>
    <row r="14" spans="1:8" s="70" customFormat="1" ht="25.5" customHeight="1">
      <c r="A14" s="150" t="s">
        <v>138</v>
      </c>
      <c r="B14" s="151"/>
      <c r="C14" s="87" t="s">
        <v>140</v>
      </c>
      <c r="D14" s="79">
        <v>600</v>
      </c>
      <c r="E14" s="79">
        <v>1</v>
      </c>
      <c r="F14" s="79">
        <v>5</v>
      </c>
      <c r="G14" s="118">
        <f t="shared" si="0"/>
        <v>3000</v>
      </c>
      <c r="H14" s="89"/>
    </row>
    <row r="15" spans="1:8" s="70" customFormat="1" ht="24" customHeight="1">
      <c r="A15" s="152"/>
      <c r="B15" s="153"/>
      <c r="C15" s="86" t="s">
        <v>137</v>
      </c>
      <c r="D15" s="79">
        <v>1800</v>
      </c>
      <c r="E15" s="79">
        <v>1</v>
      </c>
      <c r="F15" s="79">
        <v>3</v>
      </c>
      <c r="G15" s="118">
        <f t="shared" si="0"/>
        <v>5400</v>
      </c>
      <c r="H15" s="89"/>
    </row>
    <row r="16" spans="1:8" s="70" customFormat="1" ht="24" customHeight="1">
      <c r="A16" s="154"/>
      <c r="B16" s="155"/>
      <c r="C16" s="104" t="s">
        <v>139</v>
      </c>
      <c r="D16" s="79">
        <v>1800</v>
      </c>
      <c r="E16" s="79">
        <v>1</v>
      </c>
      <c r="F16" s="79">
        <v>1</v>
      </c>
      <c r="G16" s="118">
        <f t="shared" si="0"/>
        <v>1800</v>
      </c>
      <c r="H16" s="89"/>
    </row>
    <row r="17" spans="1:8" s="70" customFormat="1" ht="30" customHeight="1">
      <c r="A17" s="156" t="s">
        <v>151</v>
      </c>
      <c r="B17" s="157"/>
      <c r="C17" s="87"/>
      <c r="D17" s="79">
        <v>500</v>
      </c>
      <c r="E17" s="79">
        <v>1</v>
      </c>
      <c r="F17" s="79">
        <v>3</v>
      </c>
      <c r="G17" s="118">
        <f t="shared" si="0"/>
        <v>1500</v>
      </c>
      <c r="H17" s="87"/>
    </row>
    <row r="18" spans="1:8" s="70" customFormat="1" ht="16.5" customHeight="1">
      <c r="A18" s="142" t="s">
        <v>26</v>
      </c>
      <c r="B18" s="142"/>
      <c r="C18" s="142"/>
      <c r="D18" s="142"/>
      <c r="E18" s="142"/>
      <c r="F18" s="142"/>
      <c r="G18" s="76"/>
      <c r="H18" s="76"/>
    </row>
    <row r="19" spans="1:8" s="70" customFormat="1" ht="100.9" customHeight="1">
      <c r="A19" s="160" t="s">
        <v>103</v>
      </c>
      <c r="B19" s="161"/>
      <c r="C19" s="124"/>
      <c r="D19" s="118">
        <v>500</v>
      </c>
      <c r="E19" s="118">
        <v>1</v>
      </c>
      <c r="F19" s="118">
        <v>81</v>
      </c>
      <c r="G19" s="118">
        <f>D19*E19*F19</f>
        <v>40500</v>
      </c>
      <c r="H19" s="119" t="s">
        <v>121</v>
      </c>
    </row>
    <row r="20" spans="1:8" s="70" customFormat="1" ht="16.5" customHeight="1">
      <c r="A20" s="142" t="s">
        <v>28</v>
      </c>
      <c r="B20" s="142"/>
      <c r="C20" s="142"/>
      <c r="D20" s="142"/>
      <c r="E20" s="142"/>
      <c r="F20" s="142"/>
      <c r="G20" s="76"/>
      <c r="H20" s="76"/>
    </row>
    <row r="21" spans="1:8" s="70" customFormat="1" ht="30.75" customHeight="1">
      <c r="A21" s="158" t="s">
        <v>135</v>
      </c>
      <c r="B21" s="159"/>
      <c r="C21" s="81"/>
      <c r="D21" s="79">
        <v>30000</v>
      </c>
      <c r="E21" s="79">
        <v>1</v>
      </c>
      <c r="F21" s="79">
        <v>1</v>
      </c>
      <c r="G21" s="79">
        <f>D21*E21*F21</f>
        <v>30000</v>
      </c>
      <c r="H21" s="78"/>
    </row>
    <row r="22" spans="1:8" s="42" customFormat="1" ht="33" customHeight="1">
      <c r="A22" s="162" t="s">
        <v>153</v>
      </c>
      <c r="B22" s="163"/>
      <c r="C22" s="64"/>
      <c r="D22" s="56">
        <v>600</v>
      </c>
      <c r="E22" s="56">
        <v>2</v>
      </c>
      <c r="F22" s="56">
        <v>4</v>
      </c>
      <c r="G22" s="56">
        <f>D22*E22*F22</f>
        <v>4800</v>
      </c>
      <c r="H22" s="105"/>
    </row>
    <row r="23" spans="1:8" s="125" customFormat="1" ht="15" customHeight="1">
      <c r="A23" s="145" t="s">
        <v>83</v>
      </c>
      <c r="B23" s="145"/>
      <c r="C23" s="145"/>
      <c r="D23" s="145"/>
      <c r="E23" s="145"/>
      <c r="F23" s="145"/>
      <c r="G23" s="67">
        <f>SUM(G2:G22)</f>
        <v>184450</v>
      </c>
      <c r="H23" s="146"/>
    </row>
    <row r="24" spans="1:8" s="125" customFormat="1" ht="15" customHeight="1">
      <c r="A24" s="145" t="s">
        <v>84</v>
      </c>
      <c r="B24" s="145"/>
      <c r="C24" s="145"/>
      <c r="D24" s="145"/>
      <c r="E24" s="145"/>
      <c r="F24" s="145"/>
      <c r="G24" s="126">
        <f>G23*0.1</f>
        <v>18445</v>
      </c>
      <c r="H24" s="147"/>
    </row>
    <row r="25" spans="1:8" s="125" customFormat="1" ht="15" customHeight="1">
      <c r="A25" s="149" t="s">
        <v>154</v>
      </c>
      <c r="B25" s="149"/>
      <c r="C25" s="149"/>
      <c r="D25" s="149"/>
      <c r="E25" s="149"/>
      <c r="F25" s="149"/>
      <c r="G25" s="127">
        <f>SUM(G23:G24)</f>
        <v>202895</v>
      </c>
      <c r="H25" s="148"/>
    </row>
  </sheetData>
  <mergeCells count="19">
    <mergeCell ref="A23:F23"/>
    <mergeCell ref="H23:H25"/>
    <mergeCell ref="A24:F24"/>
    <mergeCell ref="A25:F25"/>
    <mergeCell ref="A14:B16"/>
    <mergeCell ref="A17:B17"/>
    <mergeCell ref="A20:F20"/>
    <mergeCell ref="A21:B21"/>
    <mergeCell ref="A18:F18"/>
    <mergeCell ref="A19:B19"/>
    <mergeCell ref="A22:B22"/>
    <mergeCell ref="A7:F7"/>
    <mergeCell ref="A12:F12"/>
    <mergeCell ref="A13:B13"/>
    <mergeCell ref="E1:G1"/>
    <mergeCell ref="E2:G2"/>
    <mergeCell ref="E3:G3"/>
    <mergeCell ref="E4:G4"/>
    <mergeCell ref="E5:G5"/>
  </mergeCells>
  <phoneticPr fontId="34" type="noConversion"/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selection activeCell="C3" sqref="C3"/>
    </sheetView>
  </sheetViews>
  <sheetFormatPr defaultColWidth="7.875" defaultRowHeight="12"/>
  <cols>
    <col min="1" max="1" width="6.875" style="4" customWidth="1"/>
    <col min="2" max="2" width="28.625" style="5" customWidth="1"/>
    <col min="3" max="3" width="42.375" style="5" customWidth="1"/>
    <col min="4" max="4" width="31.375" style="5" bestFit="1" customWidth="1"/>
    <col min="5" max="5" width="12.625" style="6" customWidth="1"/>
    <col min="6" max="6" width="5.625" style="5" bestFit="1" customWidth="1"/>
    <col min="7" max="7" width="7" style="7" customWidth="1"/>
    <col min="8" max="8" width="15.875" style="8" bestFit="1" customWidth="1"/>
    <col min="9" max="9" width="10.875" style="5" customWidth="1"/>
    <col min="10" max="256" width="7.875" style="5"/>
    <col min="257" max="257" width="6.875" style="5" customWidth="1"/>
    <col min="258" max="258" width="28.625" style="5" customWidth="1"/>
    <col min="259" max="259" width="42.375" style="5" customWidth="1"/>
    <col min="260" max="260" width="31.375" style="5" bestFit="1" customWidth="1"/>
    <col min="261" max="261" width="12.625" style="5" customWidth="1"/>
    <col min="262" max="262" width="5.625" style="5" bestFit="1" customWidth="1"/>
    <col min="263" max="263" width="7" style="5" customWidth="1"/>
    <col min="264" max="264" width="15.875" style="5" bestFit="1" customWidth="1"/>
    <col min="265" max="265" width="10.875" style="5" customWidth="1"/>
    <col min="266" max="512" width="7.875" style="5"/>
    <col min="513" max="513" width="6.875" style="5" customWidth="1"/>
    <col min="514" max="514" width="28.625" style="5" customWidth="1"/>
    <col min="515" max="515" width="42.375" style="5" customWidth="1"/>
    <col min="516" max="516" width="31.375" style="5" bestFit="1" customWidth="1"/>
    <col min="517" max="517" width="12.625" style="5" customWidth="1"/>
    <col min="518" max="518" width="5.625" style="5" bestFit="1" customWidth="1"/>
    <col min="519" max="519" width="7" style="5" customWidth="1"/>
    <col min="520" max="520" width="15.875" style="5" bestFit="1" customWidth="1"/>
    <col min="521" max="521" width="10.875" style="5" customWidth="1"/>
    <col min="522" max="768" width="7.875" style="5"/>
    <col min="769" max="769" width="6.875" style="5" customWidth="1"/>
    <col min="770" max="770" width="28.625" style="5" customWidth="1"/>
    <col min="771" max="771" width="42.375" style="5" customWidth="1"/>
    <col min="772" max="772" width="31.375" style="5" bestFit="1" customWidth="1"/>
    <col min="773" max="773" width="12.625" style="5" customWidth="1"/>
    <col min="774" max="774" width="5.625" style="5" bestFit="1" customWidth="1"/>
    <col min="775" max="775" width="7" style="5" customWidth="1"/>
    <col min="776" max="776" width="15.875" style="5" bestFit="1" customWidth="1"/>
    <col min="777" max="777" width="10.875" style="5" customWidth="1"/>
    <col min="778" max="1024" width="7.875" style="5"/>
    <col min="1025" max="1025" width="6.875" style="5" customWidth="1"/>
    <col min="1026" max="1026" width="28.625" style="5" customWidth="1"/>
    <col min="1027" max="1027" width="42.375" style="5" customWidth="1"/>
    <col min="1028" max="1028" width="31.375" style="5" bestFit="1" customWidth="1"/>
    <col min="1029" max="1029" width="12.625" style="5" customWidth="1"/>
    <col min="1030" max="1030" width="5.625" style="5" bestFit="1" customWidth="1"/>
    <col min="1031" max="1031" width="7" style="5" customWidth="1"/>
    <col min="1032" max="1032" width="15.875" style="5" bestFit="1" customWidth="1"/>
    <col min="1033" max="1033" width="10.875" style="5" customWidth="1"/>
    <col min="1034" max="1280" width="7.875" style="5"/>
    <col min="1281" max="1281" width="6.875" style="5" customWidth="1"/>
    <col min="1282" max="1282" width="28.625" style="5" customWidth="1"/>
    <col min="1283" max="1283" width="42.375" style="5" customWidth="1"/>
    <col min="1284" max="1284" width="31.375" style="5" bestFit="1" customWidth="1"/>
    <col min="1285" max="1285" width="12.625" style="5" customWidth="1"/>
    <col min="1286" max="1286" width="5.625" style="5" bestFit="1" customWidth="1"/>
    <col min="1287" max="1287" width="7" style="5" customWidth="1"/>
    <col min="1288" max="1288" width="15.875" style="5" bestFit="1" customWidth="1"/>
    <col min="1289" max="1289" width="10.875" style="5" customWidth="1"/>
    <col min="1290" max="1536" width="7.875" style="5"/>
    <col min="1537" max="1537" width="6.875" style="5" customWidth="1"/>
    <col min="1538" max="1538" width="28.625" style="5" customWidth="1"/>
    <col min="1539" max="1539" width="42.375" style="5" customWidth="1"/>
    <col min="1540" max="1540" width="31.375" style="5" bestFit="1" customWidth="1"/>
    <col min="1541" max="1541" width="12.625" style="5" customWidth="1"/>
    <col min="1542" max="1542" width="5.625" style="5" bestFit="1" customWidth="1"/>
    <col min="1543" max="1543" width="7" style="5" customWidth="1"/>
    <col min="1544" max="1544" width="15.875" style="5" bestFit="1" customWidth="1"/>
    <col min="1545" max="1545" width="10.875" style="5" customWidth="1"/>
    <col min="1546" max="1792" width="7.875" style="5"/>
    <col min="1793" max="1793" width="6.875" style="5" customWidth="1"/>
    <col min="1794" max="1794" width="28.625" style="5" customWidth="1"/>
    <col min="1795" max="1795" width="42.375" style="5" customWidth="1"/>
    <col min="1796" max="1796" width="31.375" style="5" bestFit="1" customWidth="1"/>
    <col min="1797" max="1797" width="12.625" style="5" customWidth="1"/>
    <col min="1798" max="1798" width="5.625" style="5" bestFit="1" customWidth="1"/>
    <col min="1799" max="1799" width="7" style="5" customWidth="1"/>
    <col min="1800" max="1800" width="15.875" style="5" bestFit="1" customWidth="1"/>
    <col min="1801" max="1801" width="10.875" style="5" customWidth="1"/>
    <col min="1802" max="2048" width="7.875" style="5"/>
    <col min="2049" max="2049" width="6.875" style="5" customWidth="1"/>
    <col min="2050" max="2050" width="28.625" style="5" customWidth="1"/>
    <col min="2051" max="2051" width="42.375" style="5" customWidth="1"/>
    <col min="2052" max="2052" width="31.375" style="5" bestFit="1" customWidth="1"/>
    <col min="2053" max="2053" width="12.625" style="5" customWidth="1"/>
    <col min="2054" max="2054" width="5.625" style="5" bestFit="1" customWidth="1"/>
    <col min="2055" max="2055" width="7" style="5" customWidth="1"/>
    <col min="2056" max="2056" width="15.875" style="5" bestFit="1" customWidth="1"/>
    <col min="2057" max="2057" width="10.875" style="5" customWidth="1"/>
    <col min="2058" max="2304" width="7.875" style="5"/>
    <col min="2305" max="2305" width="6.875" style="5" customWidth="1"/>
    <col min="2306" max="2306" width="28.625" style="5" customWidth="1"/>
    <col min="2307" max="2307" width="42.375" style="5" customWidth="1"/>
    <col min="2308" max="2308" width="31.375" style="5" bestFit="1" customWidth="1"/>
    <col min="2309" max="2309" width="12.625" style="5" customWidth="1"/>
    <col min="2310" max="2310" width="5.625" style="5" bestFit="1" customWidth="1"/>
    <col min="2311" max="2311" width="7" style="5" customWidth="1"/>
    <col min="2312" max="2312" width="15.875" style="5" bestFit="1" customWidth="1"/>
    <col min="2313" max="2313" width="10.875" style="5" customWidth="1"/>
    <col min="2314" max="2560" width="7.875" style="5"/>
    <col min="2561" max="2561" width="6.875" style="5" customWidth="1"/>
    <col min="2562" max="2562" width="28.625" style="5" customWidth="1"/>
    <col min="2563" max="2563" width="42.375" style="5" customWidth="1"/>
    <col min="2564" max="2564" width="31.375" style="5" bestFit="1" customWidth="1"/>
    <col min="2565" max="2565" width="12.625" style="5" customWidth="1"/>
    <col min="2566" max="2566" width="5.625" style="5" bestFit="1" customWidth="1"/>
    <col min="2567" max="2567" width="7" style="5" customWidth="1"/>
    <col min="2568" max="2568" width="15.875" style="5" bestFit="1" customWidth="1"/>
    <col min="2569" max="2569" width="10.875" style="5" customWidth="1"/>
    <col min="2570" max="2816" width="7.875" style="5"/>
    <col min="2817" max="2817" width="6.875" style="5" customWidth="1"/>
    <col min="2818" max="2818" width="28.625" style="5" customWidth="1"/>
    <col min="2819" max="2819" width="42.375" style="5" customWidth="1"/>
    <col min="2820" max="2820" width="31.375" style="5" bestFit="1" customWidth="1"/>
    <col min="2821" max="2821" width="12.625" style="5" customWidth="1"/>
    <col min="2822" max="2822" width="5.625" style="5" bestFit="1" customWidth="1"/>
    <col min="2823" max="2823" width="7" style="5" customWidth="1"/>
    <col min="2824" max="2824" width="15.875" style="5" bestFit="1" customWidth="1"/>
    <col min="2825" max="2825" width="10.875" style="5" customWidth="1"/>
    <col min="2826" max="3072" width="7.875" style="5"/>
    <col min="3073" max="3073" width="6.875" style="5" customWidth="1"/>
    <col min="3074" max="3074" width="28.625" style="5" customWidth="1"/>
    <col min="3075" max="3075" width="42.375" style="5" customWidth="1"/>
    <col min="3076" max="3076" width="31.375" style="5" bestFit="1" customWidth="1"/>
    <col min="3077" max="3077" width="12.625" style="5" customWidth="1"/>
    <col min="3078" max="3078" width="5.625" style="5" bestFit="1" customWidth="1"/>
    <col min="3079" max="3079" width="7" style="5" customWidth="1"/>
    <col min="3080" max="3080" width="15.875" style="5" bestFit="1" customWidth="1"/>
    <col min="3081" max="3081" width="10.875" style="5" customWidth="1"/>
    <col min="3082" max="3328" width="7.875" style="5"/>
    <col min="3329" max="3329" width="6.875" style="5" customWidth="1"/>
    <col min="3330" max="3330" width="28.625" style="5" customWidth="1"/>
    <col min="3331" max="3331" width="42.375" style="5" customWidth="1"/>
    <col min="3332" max="3332" width="31.375" style="5" bestFit="1" customWidth="1"/>
    <col min="3333" max="3333" width="12.625" style="5" customWidth="1"/>
    <col min="3334" max="3334" width="5.625" style="5" bestFit="1" customWidth="1"/>
    <col min="3335" max="3335" width="7" style="5" customWidth="1"/>
    <col min="3336" max="3336" width="15.875" style="5" bestFit="1" customWidth="1"/>
    <col min="3337" max="3337" width="10.875" style="5" customWidth="1"/>
    <col min="3338" max="3584" width="7.875" style="5"/>
    <col min="3585" max="3585" width="6.875" style="5" customWidth="1"/>
    <col min="3586" max="3586" width="28.625" style="5" customWidth="1"/>
    <col min="3587" max="3587" width="42.375" style="5" customWidth="1"/>
    <col min="3588" max="3588" width="31.375" style="5" bestFit="1" customWidth="1"/>
    <col min="3589" max="3589" width="12.625" style="5" customWidth="1"/>
    <col min="3590" max="3590" width="5.625" style="5" bestFit="1" customWidth="1"/>
    <col min="3591" max="3591" width="7" style="5" customWidth="1"/>
    <col min="3592" max="3592" width="15.875" style="5" bestFit="1" customWidth="1"/>
    <col min="3593" max="3593" width="10.875" style="5" customWidth="1"/>
    <col min="3594" max="3840" width="7.875" style="5"/>
    <col min="3841" max="3841" width="6.875" style="5" customWidth="1"/>
    <col min="3842" max="3842" width="28.625" style="5" customWidth="1"/>
    <col min="3843" max="3843" width="42.375" style="5" customWidth="1"/>
    <col min="3844" max="3844" width="31.375" style="5" bestFit="1" customWidth="1"/>
    <col min="3845" max="3845" width="12.625" style="5" customWidth="1"/>
    <col min="3846" max="3846" width="5.625" style="5" bestFit="1" customWidth="1"/>
    <col min="3847" max="3847" width="7" style="5" customWidth="1"/>
    <col min="3848" max="3848" width="15.875" style="5" bestFit="1" customWidth="1"/>
    <col min="3849" max="3849" width="10.875" style="5" customWidth="1"/>
    <col min="3850" max="4096" width="7.875" style="5"/>
    <col min="4097" max="4097" width="6.875" style="5" customWidth="1"/>
    <col min="4098" max="4098" width="28.625" style="5" customWidth="1"/>
    <col min="4099" max="4099" width="42.375" style="5" customWidth="1"/>
    <col min="4100" max="4100" width="31.375" style="5" bestFit="1" customWidth="1"/>
    <col min="4101" max="4101" width="12.625" style="5" customWidth="1"/>
    <col min="4102" max="4102" width="5.625" style="5" bestFit="1" customWidth="1"/>
    <col min="4103" max="4103" width="7" style="5" customWidth="1"/>
    <col min="4104" max="4104" width="15.875" style="5" bestFit="1" customWidth="1"/>
    <col min="4105" max="4105" width="10.875" style="5" customWidth="1"/>
    <col min="4106" max="4352" width="7.875" style="5"/>
    <col min="4353" max="4353" width="6.875" style="5" customWidth="1"/>
    <col min="4354" max="4354" width="28.625" style="5" customWidth="1"/>
    <col min="4355" max="4355" width="42.375" style="5" customWidth="1"/>
    <col min="4356" max="4356" width="31.375" style="5" bestFit="1" customWidth="1"/>
    <col min="4357" max="4357" width="12.625" style="5" customWidth="1"/>
    <col min="4358" max="4358" width="5.625" style="5" bestFit="1" customWidth="1"/>
    <col min="4359" max="4359" width="7" style="5" customWidth="1"/>
    <col min="4360" max="4360" width="15.875" style="5" bestFit="1" customWidth="1"/>
    <col min="4361" max="4361" width="10.875" style="5" customWidth="1"/>
    <col min="4362" max="4608" width="7.875" style="5"/>
    <col min="4609" max="4609" width="6.875" style="5" customWidth="1"/>
    <col min="4610" max="4610" width="28.625" style="5" customWidth="1"/>
    <col min="4611" max="4611" width="42.375" style="5" customWidth="1"/>
    <col min="4612" max="4612" width="31.375" style="5" bestFit="1" customWidth="1"/>
    <col min="4613" max="4613" width="12.625" style="5" customWidth="1"/>
    <col min="4614" max="4614" width="5.625" style="5" bestFit="1" customWidth="1"/>
    <col min="4615" max="4615" width="7" style="5" customWidth="1"/>
    <col min="4616" max="4616" width="15.875" style="5" bestFit="1" customWidth="1"/>
    <col min="4617" max="4617" width="10.875" style="5" customWidth="1"/>
    <col min="4618" max="4864" width="7.875" style="5"/>
    <col min="4865" max="4865" width="6.875" style="5" customWidth="1"/>
    <col min="4866" max="4866" width="28.625" style="5" customWidth="1"/>
    <col min="4867" max="4867" width="42.375" style="5" customWidth="1"/>
    <col min="4868" max="4868" width="31.375" style="5" bestFit="1" customWidth="1"/>
    <col min="4869" max="4869" width="12.625" style="5" customWidth="1"/>
    <col min="4870" max="4870" width="5.625" style="5" bestFit="1" customWidth="1"/>
    <col min="4871" max="4871" width="7" style="5" customWidth="1"/>
    <col min="4872" max="4872" width="15.875" style="5" bestFit="1" customWidth="1"/>
    <col min="4873" max="4873" width="10.875" style="5" customWidth="1"/>
    <col min="4874" max="5120" width="7.875" style="5"/>
    <col min="5121" max="5121" width="6.875" style="5" customWidth="1"/>
    <col min="5122" max="5122" width="28.625" style="5" customWidth="1"/>
    <col min="5123" max="5123" width="42.375" style="5" customWidth="1"/>
    <col min="5124" max="5124" width="31.375" style="5" bestFit="1" customWidth="1"/>
    <col min="5125" max="5125" width="12.625" style="5" customWidth="1"/>
    <col min="5126" max="5126" width="5.625" style="5" bestFit="1" customWidth="1"/>
    <col min="5127" max="5127" width="7" style="5" customWidth="1"/>
    <col min="5128" max="5128" width="15.875" style="5" bestFit="1" customWidth="1"/>
    <col min="5129" max="5129" width="10.875" style="5" customWidth="1"/>
    <col min="5130" max="5376" width="7.875" style="5"/>
    <col min="5377" max="5377" width="6.875" style="5" customWidth="1"/>
    <col min="5378" max="5378" width="28.625" style="5" customWidth="1"/>
    <col min="5379" max="5379" width="42.375" style="5" customWidth="1"/>
    <col min="5380" max="5380" width="31.375" style="5" bestFit="1" customWidth="1"/>
    <col min="5381" max="5381" width="12.625" style="5" customWidth="1"/>
    <col min="5382" max="5382" width="5.625" style="5" bestFit="1" customWidth="1"/>
    <col min="5383" max="5383" width="7" style="5" customWidth="1"/>
    <col min="5384" max="5384" width="15.875" style="5" bestFit="1" customWidth="1"/>
    <col min="5385" max="5385" width="10.875" style="5" customWidth="1"/>
    <col min="5386" max="5632" width="7.875" style="5"/>
    <col min="5633" max="5633" width="6.875" style="5" customWidth="1"/>
    <col min="5634" max="5634" width="28.625" style="5" customWidth="1"/>
    <col min="5635" max="5635" width="42.375" style="5" customWidth="1"/>
    <col min="5636" max="5636" width="31.375" style="5" bestFit="1" customWidth="1"/>
    <col min="5637" max="5637" width="12.625" style="5" customWidth="1"/>
    <col min="5638" max="5638" width="5.625" style="5" bestFit="1" customWidth="1"/>
    <col min="5639" max="5639" width="7" style="5" customWidth="1"/>
    <col min="5640" max="5640" width="15.875" style="5" bestFit="1" customWidth="1"/>
    <col min="5641" max="5641" width="10.875" style="5" customWidth="1"/>
    <col min="5642" max="5888" width="7.875" style="5"/>
    <col min="5889" max="5889" width="6.875" style="5" customWidth="1"/>
    <col min="5890" max="5890" width="28.625" style="5" customWidth="1"/>
    <col min="5891" max="5891" width="42.375" style="5" customWidth="1"/>
    <col min="5892" max="5892" width="31.375" style="5" bestFit="1" customWidth="1"/>
    <col min="5893" max="5893" width="12.625" style="5" customWidth="1"/>
    <col min="5894" max="5894" width="5.625" style="5" bestFit="1" customWidth="1"/>
    <col min="5895" max="5895" width="7" style="5" customWidth="1"/>
    <col min="5896" max="5896" width="15.875" style="5" bestFit="1" customWidth="1"/>
    <col min="5897" max="5897" width="10.875" style="5" customWidth="1"/>
    <col min="5898" max="6144" width="7.875" style="5"/>
    <col min="6145" max="6145" width="6.875" style="5" customWidth="1"/>
    <col min="6146" max="6146" width="28.625" style="5" customWidth="1"/>
    <col min="6147" max="6147" width="42.375" style="5" customWidth="1"/>
    <col min="6148" max="6148" width="31.375" style="5" bestFit="1" customWidth="1"/>
    <col min="6149" max="6149" width="12.625" style="5" customWidth="1"/>
    <col min="6150" max="6150" width="5.625" style="5" bestFit="1" customWidth="1"/>
    <col min="6151" max="6151" width="7" style="5" customWidth="1"/>
    <col min="6152" max="6152" width="15.875" style="5" bestFit="1" customWidth="1"/>
    <col min="6153" max="6153" width="10.875" style="5" customWidth="1"/>
    <col min="6154" max="6400" width="7.875" style="5"/>
    <col min="6401" max="6401" width="6.875" style="5" customWidth="1"/>
    <col min="6402" max="6402" width="28.625" style="5" customWidth="1"/>
    <col min="6403" max="6403" width="42.375" style="5" customWidth="1"/>
    <col min="6404" max="6404" width="31.375" style="5" bestFit="1" customWidth="1"/>
    <col min="6405" max="6405" width="12.625" style="5" customWidth="1"/>
    <col min="6406" max="6406" width="5.625" style="5" bestFit="1" customWidth="1"/>
    <col min="6407" max="6407" width="7" style="5" customWidth="1"/>
    <col min="6408" max="6408" width="15.875" style="5" bestFit="1" customWidth="1"/>
    <col min="6409" max="6409" width="10.875" style="5" customWidth="1"/>
    <col min="6410" max="6656" width="7.875" style="5"/>
    <col min="6657" max="6657" width="6.875" style="5" customWidth="1"/>
    <col min="6658" max="6658" width="28.625" style="5" customWidth="1"/>
    <col min="6659" max="6659" width="42.375" style="5" customWidth="1"/>
    <col min="6660" max="6660" width="31.375" style="5" bestFit="1" customWidth="1"/>
    <col min="6661" max="6661" width="12.625" style="5" customWidth="1"/>
    <col min="6662" max="6662" width="5.625" style="5" bestFit="1" customWidth="1"/>
    <col min="6663" max="6663" width="7" style="5" customWidth="1"/>
    <col min="6664" max="6664" width="15.875" style="5" bestFit="1" customWidth="1"/>
    <col min="6665" max="6665" width="10.875" style="5" customWidth="1"/>
    <col min="6666" max="6912" width="7.875" style="5"/>
    <col min="6913" max="6913" width="6.875" style="5" customWidth="1"/>
    <col min="6914" max="6914" width="28.625" style="5" customWidth="1"/>
    <col min="6915" max="6915" width="42.375" style="5" customWidth="1"/>
    <col min="6916" max="6916" width="31.375" style="5" bestFit="1" customWidth="1"/>
    <col min="6917" max="6917" width="12.625" style="5" customWidth="1"/>
    <col min="6918" max="6918" width="5.625" style="5" bestFit="1" customWidth="1"/>
    <col min="6919" max="6919" width="7" style="5" customWidth="1"/>
    <col min="6920" max="6920" width="15.875" style="5" bestFit="1" customWidth="1"/>
    <col min="6921" max="6921" width="10.875" style="5" customWidth="1"/>
    <col min="6922" max="7168" width="7.875" style="5"/>
    <col min="7169" max="7169" width="6.875" style="5" customWidth="1"/>
    <col min="7170" max="7170" width="28.625" style="5" customWidth="1"/>
    <col min="7171" max="7171" width="42.375" style="5" customWidth="1"/>
    <col min="7172" max="7172" width="31.375" style="5" bestFit="1" customWidth="1"/>
    <col min="7173" max="7173" width="12.625" style="5" customWidth="1"/>
    <col min="7174" max="7174" width="5.625" style="5" bestFit="1" customWidth="1"/>
    <col min="7175" max="7175" width="7" style="5" customWidth="1"/>
    <col min="7176" max="7176" width="15.875" style="5" bestFit="1" customWidth="1"/>
    <col min="7177" max="7177" width="10.875" style="5" customWidth="1"/>
    <col min="7178" max="7424" width="7.875" style="5"/>
    <col min="7425" max="7425" width="6.875" style="5" customWidth="1"/>
    <col min="7426" max="7426" width="28.625" style="5" customWidth="1"/>
    <col min="7427" max="7427" width="42.375" style="5" customWidth="1"/>
    <col min="7428" max="7428" width="31.375" style="5" bestFit="1" customWidth="1"/>
    <col min="7429" max="7429" width="12.625" style="5" customWidth="1"/>
    <col min="7430" max="7430" width="5.625" style="5" bestFit="1" customWidth="1"/>
    <col min="7431" max="7431" width="7" style="5" customWidth="1"/>
    <col min="7432" max="7432" width="15.875" style="5" bestFit="1" customWidth="1"/>
    <col min="7433" max="7433" width="10.875" style="5" customWidth="1"/>
    <col min="7434" max="7680" width="7.875" style="5"/>
    <col min="7681" max="7681" width="6.875" style="5" customWidth="1"/>
    <col min="7682" max="7682" width="28.625" style="5" customWidth="1"/>
    <col min="7683" max="7683" width="42.375" style="5" customWidth="1"/>
    <col min="7684" max="7684" width="31.375" style="5" bestFit="1" customWidth="1"/>
    <col min="7685" max="7685" width="12.625" style="5" customWidth="1"/>
    <col min="7686" max="7686" width="5.625" style="5" bestFit="1" customWidth="1"/>
    <col min="7687" max="7687" width="7" style="5" customWidth="1"/>
    <col min="7688" max="7688" width="15.875" style="5" bestFit="1" customWidth="1"/>
    <col min="7689" max="7689" width="10.875" style="5" customWidth="1"/>
    <col min="7690" max="7936" width="7.875" style="5"/>
    <col min="7937" max="7937" width="6.875" style="5" customWidth="1"/>
    <col min="7938" max="7938" width="28.625" style="5" customWidth="1"/>
    <col min="7939" max="7939" width="42.375" style="5" customWidth="1"/>
    <col min="7940" max="7940" width="31.375" style="5" bestFit="1" customWidth="1"/>
    <col min="7941" max="7941" width="12.625" style="5" customWidth="1"/>
    <col min="7942" max="7942" width="5.625" style="5" bestFit="1" customWidth="1"/>
    <col min="7943" max="7943" width="7" style="5" customWidth="1"/>
    <col min="7944" max="7944" width="15.875" style="5" bestFit="1" customWidth="1"/>
    <col min="7945" max="7945" width="10.875" style="5" customWidth="1"/>
    <col min="7946" max="8192" width="7.875" style="5"/>
    <col min="8193" max="8193" width="6.875" style="5" customWidth="1"/>
    <col min="8194" max="8194" width="28.625" style="5" customWidth="1"/>
    <col min="8195" max="8195" width="42.375" style="5" customWidth="1"/>
    <col min="8196" max="8196" width="31.375" style="5" bestFit="1" customWidth="1"/>
    <col min="8197" max="8197" width="12.625" style="5" customWidth="1"/>
    <col min="8198" max="8198" width="5.625" style="5" bestFit="1" customWidth="1"/>
    <col min="8199" max="8199" width="7" style="5" customWidth="1"/>
    <col min="8200" max="8200" width="15.875" style="5" bestFit="1" customWidth="1"/>
    <col min="8201" max="8201" width="10.875" style="5" customWidth="1"/>
    <col min="8202" max="8448" width="7.875" style="5"/>
    <col min="8449" max="8449" width="6.875" style="5" customWidth="1"/>
    <col min="8450" max="8450" width="28.625" style="5" customWidth="1"/>
    <col min="8451" max="8451" width="42.375" style="5" customWidth="1"/>
    <col min="8452" max="8452" width="31.375" style="5" bestFit="1" customWidth="1"/>
    <col min="8453" max="8453" width="12.625" style="5" customWidth="1"/>
    <col min="8454" max="8454" width="5.625" style="5" bestFit="1" customWidth="1"/>
    <col min="8455" max="8455" width="7" style="5" customWidth="1"/>
    <col min="8456" max="8456" width="15.875" style="5" bestFit="1" customWidth="1"/>
    <col min="8457" max="8457" width="10.875" style="5" customWidth="1"/>
    <col min="8458" max="8704" width="7.875" style="5"/>
    <col min="8705" max="8705" width="6.875" style="5" customWidth="1"/>
    <col min="8706" max="8706" width="28.625" style="5" customWidth="1"/>
    <col min="8707" max="8707" width="42.375" style="5" customWidth="1"/>
    <col min="8708" max="8708" width="31.375" style="5" bestFit="1" customWidth="1"/>
    <col min="8709" max="8709" width="12.625" style="5" customWidth="1"/>
    <col min="8710" max="8710" width="5.625" style="5" bestFit="1" customWidth="1"/>
    <col min="8711" max="8711" width="7" style="5" customWidth="1"/>
    <col min="8712" max="8712" width="15.875" style="5" bestFit="1" customWidth="1"/>
    <col min="8713" max="8713" width="10.875" style="5" customWidth="1"/>
    <col min="8714" max="8960" width="7.875" style="5"/>
    <col min="8961" max="8961" width="6.875" style="5" customWidth="1"/>
    <col min="8962" max="8962" width="28.625" style="5" customWidth="1"/>
    <col min="8963" max="8963" width="42.375" style="5" customWidth="1"/>
    <col min="8964" max="8964" width="31.375" style="5" bestFit="1" customWidth="1"/>
    <col min="8965" max="8965" width="12.625" style="5" customWidth="1"/>
    <col min="8966" max="8966" width="5.625" style="5" bestFit="1" customWidth="1"/>
    <col min="8967" max="8967" width="7" style="5" customWidth="1"/>
    <col min="8968" max="8968" width="15.875" style="5" bestFit="1" customWidth="1"/>
    <col min="8969" max="8969" width="10.875" style="5" customWidth="1"/>
    <col min="8970" max="9216" width="7.875" style="5"/>
    <col min="9217" max="9217" width="6.875" style="5" customWidth="1"/>
    <col min="9218" max="9218" width="28.625" style="5" customWidth="1"/>
    <col min="9219" max="9219" width="42.375" style="5" customWidth="1"/>
    <col min="9220" max="9220" width="31.375" style="5" bestFit="1" customWidth="1"/>
    <col min="9221" max="9221" width="12.625" style="5" customWidth="1"/>
    <col min="9222" max="9222" width="5.625" style="5" bestFit="1" customWidth="1"/>
    <col min="9223" max="9223" width="7" style="5" customWidth="1"/>
    <col min="9224" max="9224" width="15.875" style="5" bestFit="1" customWidth="1"/>
    <col min="9225" max="9225" width="10.875" style="5" customWidth="1"/>
    <col min="9226" max="9472" width="7.875" style="5"/>
    <col min="9473" max="9473" width="6.875" style="5" customWidth="1"/>
    <col min="9474" max="9474" width="28.625" style="5" customWidth="1"/>
    <col min="9475" max="9475" width="42.375" style="5" customWidth="1"/>
    <col min="9476" max="9476" width="31.375" style="5" bestFit="1" customWidth="1"/>
    <col min="9477" max="9477" width="12.625" style="5" customWidth="1"/>
    <col min="9478" max="9478" width="5.625" style="5" bestFit="1" customWidth="1"/>
    <col min="9479" max="9479" width="7" style="5" customWidth="1"/>
    <col min="9480" max="9480" width="15.875" style="5" bestFit="1" customWidth="1"/>
    <col min="9481" max="9481" width="10.875" style="5" customWidth="1"/>
    <col min="9482" max="9728" width="7.875" style="5"/>
    <col min="9729" max="9729" width="6.875" style="5" customWidth="1"/>
    <col min="9730" max="9730" width="28.625" style="5" customWidth="1"/>
    <col min="9731" max="9731" width="42.375" style="5" customWidth="1"/>
    <col min="9732" max="9732" width="31.375" style="5" bestFit="1" customWidth="1"/>
    <col min="9733" max="9733" width="12.625" style="5" customWidth="1"/>
    <col min="9734" max="9734" width="5.625" style="5" bestFit="1" customWidth="1"/>
    <col min="9735" max="9735" width="7" style="5" customWidth="1"/>
    <col min="9736" max="9736" width="15.875" style="5" bestFit="1" customWidth="1"/>
    <col min="9737" max="9737" width="10.875" style="5" customWidth="1"/>
    <col min="9738" max="9984" width="7.875" style="5"/>
    <col min="9985" max="9985" width="6.875" style="5" customWidth="1"/>
    <col min="9986" max="9986" width="28.625" style="5" customWidth="1"/>
    <col min="9987" max="9987" width="42.375" style="5" customWidth="1"/>
    <col min="9988" max="9988" width="31.375" style="5" bestFit="1" customWidth="1"/>
    <col min="9989" max="9989" width="12.625" style="5" customWidth="1"/>
    <col min="9990" max="9990" width="5.625" style="5" bestFit="1" customWidth="1"/>
    <col min="9991" max="9991" width="7" style="5" customWidth="1"/>
    <col min="9992" max="9992" width="15.875" style="5" bestFit="1" customWidth="1"/>
    <col min="9993" max="9993" width="10.875" style="5" customWidth="1"/>
    <col min="9994" max="10240" width="7.875" style="5"/>
    <col min="10241" max="10241" width="6.875" style="5" customWidth="1"/>
    <col min="10242" max="10242" width="28.625" style="5" customWidth="1"/>
    <col min="10243" max="10243" width="42.375" style="5" customWidth="1"/>
    <col min="10244" max="10244" width="31.375" style="5" bestFit="1" customWidth="1"/>
    <col min="10245" max="10245" width="12.625" style="5" customWidth="1"/>
    <col min="10246" max="10246" width="5.625" style="5" bestFit="1" customWidth="1"/>
    <col min="10247" max="10247" width="7" style="5" customWidth="1"/>
    <col min="10248" max="10248" width="15.875" style="5" bestFit="1" customWidth="1"/>
    <col min="10249" max="10249" width="10.875" style="5" customWidth="1"/>
    <col min="10250" max="10496" width="7.875" style="5"/>
    <col min="10497" max="10497" width="6.875" style="5" customWidth="1"/>
    <col min="10498" max="10498" width="28.625" style="5" customWidth="1"/>
    <col min="10499" max="10499" width="42.375" style="5" customWidth="1"/>
    <col min="10500" max="10500" width="31.375" style="5" bestFit="1" customWidth="1"/>
    <col min="10501" max="10501" width="12.625" style="5" customWidth="1"/>
    <col min="10502" max="10502" width="5.625" style="5" bestFit="1" customWidth="1"/>
    <col min="10503" max="10503" width="7" style="5" customWidth="1"/>
    <col min="10504" max="10504" width="15.875" style="5" bestFit="1" customWidth="1"/>
    <col min="10505" max="10505" width="10.875" style="5" customWidth="1"/>
    <col min="10506" max="10752" width="7.875" style="5"/>
    <col min="10753" max="10753" width="6.875" style="5" customWidth="1"/>
    <col min="10754" max="10754" width="28.625" style="5" customWidth="1"/>
    <col min="10755" max="10755" width="42.375" style="5" customWidth="1"/>
    <col min="10756" max="10756" width="31.375" style="5" bestFit="1" customWidth="1"/>
    <col min="10757" max="10757" width="12.625" style="5" customWidth="1"/>
    <col min="10758" max="10758" width="5.625" style="5" bestFit="1" customWidth="1"/>
    <col min="10759" max="10759" width="7" style="5" customWidth="1"/>
    <col min="10760" max="10760" width="15.875" style="5" bestFit="1" customWidth="1"/>
    <col min="10761" max="10761" width="10.875" style="5" customWidth="1"/>
    <col min="10762" max="11008" width="7.875" style="5"/>
    <col min="11009" max="11009" width="6.875" style="5" customWidth="1"/>
    <col min="11010" max="11010" width="28.625" style="5" customWidth="1"/>
    <col min="11011" max="11011" width="42.375" style="5" customWidth="1"/>
    <col min="11012" max="11012" width="31.375" style="5" bestFit="1" customWidth="1"/>
    <col min="11013" max="11013" width="12.625" style="5" customWidth="1"/>
    <col min="11014" max="11014" width="5.625" style="5" bestFit="1" customWidth="1"/>
    <col min="11015" max="11015" width="7" style="5" customWidth="1"/>
    <col min="11016" max="11016" width="15.875" style="5" bestFit="1" customWidth="1"/>
    <col min="11017" max="11017" width="10.875" style="5" customWidth="1"/>
    <col min="11018" max="11264" width="7.875" style="5"/>
    <col min="11265" max="11265" width="6.875" style="5" customWidth="1"/>
    <col min="11266" max="11266" width="28.625" style="5" customWidth="1"/>
    <col min="11267" max="11267" width="42.375" style="5" customWidth="1"/>
    <col min="11268" max="11268" width="31.375" style="5" bestFit="1" customWidth="1"/>
    <col min="11269" max="11269" width="12.625" style="5" customWidth="1"/>
    <col min="11270" max="11270" width="5.625" style="5" bestFit="1" customWidth="1"/>
    <col min="11271" max="11271" width="7" style="5" customWidth="1"/>
    <col min="11272" max="11272" width="15.875" style="5" bestFit="1" customWidth="1"/>
    <col min="11273" max="11273" width="10.875" style="5" customWidth="1"/>
    <col min="11274" max="11520" width="7.875" style="5"/>
    <col min="11521" max="11521" width="6.875" style="5" customWidth="1"/>
    <col min="11522" max="11522" width="28.625" style="5" customWidth="1"/>
    <col min="11523" max="11523" width="42.375" style="5" customWidth="1"/>
    <col min="11524" max="11524" width="31.375" style="5" bestFit="1" customWidth="1"/>
    <col min="11525" max="11525" width="12.625" style="5" customWidth="1"/>
    <col min="11526" max="11526" width="5.625" style="5" bestFit="1" customWidth="1"/>
    <col min="11527" max="11527" width="7" style="5" customWidth="1"/>
    <col min="11528" max="11528" width="15.875" style="5" bestFit="1" customWidth="1"/>
    <col min="11529" max="11529" width="10.875" style="5" customWidth="1"/>
    <col min="11530" max="11776" width="7.875" style="5"/>
    <col min="11777" max="11777" width="6.875" style="5" customWidth="1"/>
    <col min="11778" max="11778" width="28.625" style="5" customWidth="1"/>
    <col min="11779" max="11779" width="42.375" style="5" customWidth="1"/>
    <col min="11780" max="11780" width="31.375" style="5" bestFit="1" customWidth="1"/>
    <col min="11781" max="11781" width="12.625" style="5" customWidth="1"/>
    <col min="11782" max="11782" width="5.625" style="5" bestFit="1" customWidth="1"/>
    <col min="11783" max="11783" width="7" style="5" customWidth="1"/>
    <col min="11784" max="11784" width="15.875" style="5" bestFit="1" customWidth="1"/>
    <col min="11785" max="11785" width="10.875" style="5" customWidth="1"/>
    <col min="11786" max="12032" width="7.875" style="5"/>
    <col min="12033" max="12033" width="6.875" style="5" customWidth="1"/>
    <col min="12034" max="12034" width="28.625" style="5" customWidth="1"/>
    <col min="12035" max="12035" width="42.375" style="5" customWidth="1"/>
    <col min="12036" max="12036" width="31.375" style="5" bestFit="1" customWidth="1"/>
    <col min="12037" max="12037" width="12.625" style="5" customWidth="1"/>
    <col min="12038" max="12038" width="5.625" style="5" bestFit="1" customWidth="1"/>
    <col min="12039" max="12039" width="7" style="5" customWidth="1"/>
    <col min="12040" max="12040" width="15.875" style="5" bestFit="1" customWidth="1"/>
    <col min="12041" max="12041" width="10.875" style="5" customWidth="1"/>
    <col min="12042" max="12288" width="7.875" style="5"/>
    <col min="12289" max="12289" width="6.875" style="5" customWidth="1"/>
    <col min="12290" max="12290" width="28.625" style="5" customWidth="1"/>
    <col min="12291" max="12291" width="42.375" style="5" customWidth="1"/>
    <col min="12292" max="12292" width="31.375" style="5" bestFit="1" customWidth="1"/>
    <col min="12293" max="12293" width="12.625" style="5" customWidth="1"/>
    <col min="12294" max="12294" width="5.625" style="5" bestFit="1" customWidth="1"/>
    <col min="12295" max="12295" width="7" style="5" customWidth="1"/>
    <col min="12296" max="12296" width="15.875" style="5" bestFit="1" customWidth="1"/>
    <col min="12297" max="12297" width="10.875" style="5" customWidth="1"/>
    <col min="12298" max="12544" width="7.875" style="5"/>
    <col min="12545" max="12545" width="6.875" style="5" customWidth="1"/>
    <col min="12546" max="12546" width="28.625" style="5" customWidth="1"/>
    <col min="12547" max="12547" width="42.375" style="5" customWidth="1"/>
    <col min="12548" max="12548" width="31.375" style="5" bestFit="1" customWidth="1"/>
    <col min="12549" max="12549" width="12.625" style="5" customWidth="1"/>
    <col min="12550" max="12550" width="5.625" style="5" bestFit="1" customWidth="1"/>
    <col min="12551" max="12551" width="7" style="5" customWidth="1"/>
    <col min="12552" max="12552" width="15.875" style="5" bestFit="1" customWidth="1"/>
    <col min="12553" max="12553" width="10.875" style="5" customWidth="1"/>
    <col min="12554" max="12800" width="7.875" style="5"/>
    <col min="12801" max="12801" width="6.875" style="5" customWidth="1"/>
    <col min="12802" max="12802" width="28.625" style="5" customWidth="1"/>
    <col min="12803" max="12803" width="42.375" style="5" customWidth="1"/>
    <col min="12804" max="12804" width="31.375" style="5" bestFit="1" customWidth="1"/>
    <col min="12805" max="12805" width="12.625" style="5" customWidth="1"/>
    <col min="12806" max="12806" width="5.625" style="5" bestFit="1" customWidth="1"/>
    <col min="12807" max="12807" width="7" style="5" customWidth="1"/>
    <col min="12808" max="12808" width="15.875" style="5" bestFit="1" customWidth="1"/>
    <col min="12809" max="12809" width="10.875" style="5" customWidth="1"/>
    <col min="12810" max="13056" width="7.875" style="5"/>
    <col min="13057" max="13057" width="6.875" style="5" customWidth="1"/>
    <col min="13058" max="13058" width="28.625" style="5" customWidth="1"/>
    <col min="13059" max="13059" width="42.375" style="5" customWidth="1"/>
    <col min="13060" max="13060" width="31.375" style="5" bestFit="1" customWidth="1"/>
    <col min="13061" max="13061" width="12.625" style="5" customWidth="1"/>
    <col min="13062" max="13062" width="5.625" style="5" bestFit="1" customWidth="1"/>
    <col min="13063" max="13063" width="7" style="5" customWidth="1"/>
    <col min="13064" max="13064" width="15.875" style="5" bestFit="1" customWidth="1"/>
    <col min="13065" max="13065" width="10.875" style="5" customWidth="1"/>
    <col min="13066" max="13312" width="7.875" style="5"/>
    <col min="13313" max="13313" width="6.875" style="5" customWidth="1"/>
    <col min="13314" max="13314" width="28.625" style="5" customWidth="1"/>
    <col min="13315" max="13315" width="42.375" style="5" customWidth="1"/>
    <col min="13316" max="13316" width="31.375" style="5" bestFit="1" customWidth="1"/>
    <col min="13317" max="13317" width="12.625" style="5" customWidth="1"/>
    <col min="13318" max="13318" width="5.625" style="5" bestFit="1" customWidth="1"/>
    <col min="13319" max="13319" width="7" style="5" customWidth="1"/>
    <col min="13320" max="13320" width="15.875" style="5" bestFit="1" customWidth="1"/>
    <col min="13321" max="13321" width="10.875" style="5" customWidth="1"/>
    <col min="13322" max="13568" width="7.875" style="5"/>
    <col min="13569" max="13569" width="6.875" style="5" customWidth="1"/>
    <col min="13570" max="13570" width="28.625" style="5" customWidth="1"/>
    <col min="13571" max="13571" width="42.375" style="5" customWidth="1"/>
    <col min="13572" max="13572" width="31.375" style="5" bestFit="1" customWidth="1"/>
    <col min="13573" max="13573" width="12.625" style="5" customWidth="1"/>
    <col min="13574" max="13574" width="5.625" style="5" bestFit="1" customWidth="1"/>
    <col min="13575" max="13575" width="7" style="5" customWidth="1"/>
    <col min="13576" max="13576" width="15.875" style="5" bestFit="1" customWidth="1"/>
    <col min="13577" max="13577" width="10.875" style="5" customWidth="1"/>
    <col min="13578" max="13824" width="7.875" style="5"/>
    <col min="13825" max="13825" width="6.875" style="5" customWidth="1"/>
    <col min="13826" max="13826" width="28.625" style="5" customWidth="1"/>
    <col min="13827" max="13827" width="42.375" style="5" customWidth="1"/>
    <col min="13828" max="13828" width="31.375" style="5" bestFit="1" customWidth="1"/>
    <col min="13829" max="13829" width="12.625" style="5" customWidth="1"/>
    <col min="13830" max="13830" width="5.625" style="5" bestFit="1" customWidth="1"/>
    <col min="13831" max="13831" width="7" style="5" customWidth="1"/>
    <col min="13832" max="13832" width="15.875" style="5" bestFit="1" customWidth="1"/>
    <col min="13833" max="13833" width="10.875" style="5" customWidth="1"/>
    <col min="13834" max="14080" width="7.875" style="5"/>
    <col min="14081" max="14081" width="6.875" style="5" customWidth="1"/>
    <col min="14082" max="14082" width="28.625" style="5" customWidth="1"/>
    <col min="14083" max="14083" width="42.375" style="5" customWidth="1"/>
    <col min="14084" max="14084" width="31.375" style="5" bestFit="1" customWidth="1"/>
    <col min="14085" max="14085" width="12.625" style="5" customWidth="1"/>
    <col min="14086" max="14086" width="5.625" style="5" bestFit="1" customWidth="1"/>
    <col min="14087" max="14087" width="7" style="5" customWidth="1"/>
    <col min="14088" max="14088" width="15.875" style="5" bestFit="1" customWidth="1"/>
    <col min="14089" max="14089" width="10.875" style="5" customWidth="1"/>
    <col min="14090" max="14336" width="7.875" style="5"/>
    <col min="14337" max="14337" width="6.875" style="5" customWidth="1"/>
    <col min="14338" max="14338" width="28.625" style="5" customWidth="1"/>
    <col min="14339" max="14339" width="42.375" style="5" customWidth="1"/>
    <col min="14340" max="14340" width="31.375" style="5" bestFit="1" customWidth="1"/>
    <col min="14341" max="14341" width="12.625" style="5" customWidth="1"/>
    <col min="14342" max="14342" width="5.625" style="5" bestFit="1" customWidth="1"/>
    <col min="14343" max="14343" width="7" style="5" customWidth="1"/>
    <col min="14344" max="14344" width="15.875" style="5" bestFit="1" customWidth="1"/>
    <col min="14345" max="14345" width="10.875" style="5" customWidth="1"/>
    <col min="14346" max="14592" width="7.875" style="5"/>
    <col min="14593" max="14593" width="6.875" style="5" customWidth="1"/>
    <col min="14594" max="14594" width="28.625" style="5" customWidth="1"/>
    <col min="14595" max="14595" width="42.375" style="5" customWidth="1"/>
    <col min="14596" max="14596" width="31.375" style="5" bestFit="1" customWidth="1"/>
    <col min="14597" max="14597" width="12.625" style="5" customWidth="1"/>
    <col min="14598" max="14598" width="5.625" style="5" bestFit="1" customWidth="1"/>
    <col min="14599" max="14599" width="7" style="5" customWidth="1"/>
    <col min="14600" max="14600" width="15.875" style="5" bestFit="1" customWidth="1"/>
    <col min="14601" max="14601" width="10.875" style="5" customWidth="1"/>
    <col min="14602" max="14848" width="7.875" style="5"/>
    <col min="14849" max="14849" width="6.875" style="5" customWidth="1"/>
    <col min="14850" max="14850" width="28.625" style="5" customWidth="1"/>
    <col min="14851" max="14851" width="42.375" style="5" customWidth="1"/>
    <col min="14852" max="14852" width="31.375" style="5" bestFit="1" customWidth="1"/>
    <col min="14853" max="14853" width="12.625" style="5" customWidth="1"/>
    <col min="14854" max="14854" width="5.625" style="5" bestFit="1" customWidth="1"/>
    <col min="14855" max="14855" width="7" style="5" customWidth="1"/>
    <col min="14856" max="14856" width="15.875" style="5" bestFit="1" customWidth="1"/>
    <col min="14857" max="14857" width="10.875" style="5" customWidth="1"/>
    <col min="14858" max="15104" width="7.875" style="5"/>
    <col min="15105" max="15105" width="6.875" style="5" customWidth="1"/>
    <col min="15106" max="15106" width="28.625" style="5" customWidth="1"/>
    <col min="15107" max="15107" width="42.375" style="5" customWidth="1"/>
    <col min="15108" max="15108" width="31.375" style="5" bestFit="1" customWidth="1"/>
    <col min="15109" max="15109" width="12.625" style="5" customWidth="1"/>
    <col min="15110" max="15110" width="5.625" style="5" bestFit="1" customWidth="1"/>
    <col min="15111" max="15111" width="7" style="5" customWidth="1"/>
    <col min="15112" max="15112" width="15.875" style="5" bestFit="1" customWidth="1"/>
    <col min="15113" max="15113" width="10.875" style="5" customWidth="1"/>
    <col min="15114" max="15360" width="7.875" style="5"/>
    <col min="15361" max="15361" width="6.875" style="5" customWidth="1"/>
    <col min="15362" max="15362" width="28.625" style="5" customWidth="1"/>
    <col min="15363" max="15363" width="42.375" style="5" customWidth="1"/>
    <col min="15364" max="15364" width="31.375" style="5" bestFit="1" customWidth="1"/>
    <col min="15365" max="15365" width="12.625" style="5" customWidth="1"/>
    <col min="15366" max="15366" width="5.625" style="5" bestFit="1" customWidth="1"/>
    <col min="15367" max="15367" width="7" style="5" customWidth="1"/>
    <col min="15368" max="15368" width="15.875" style="5" bestFit="1" customWidth="1"/>
    <col min="15369" max="15369" width="10.875" style="5" customWidth="1"/>
    <col min="15370" max="15616" width="7.875" style="5"/>
    <col min="15617" max="15617" width="6.875" style="5" customWidth="1"/>
    <col min="15618" max="15618" width="28.625" style="5" customWidth="1"/>
    <col min="15619" max="15619" width="42.375" style="5" customWidth="1"/>
    <col min="15620" max="15620" width="31.375" style="5" bestFit="1" customWidth="1"/>
    <col min="15621" max="15621" width="12.625" style="5" customWidth="1"/>
    <col min="15622" max="15622" width="5.625" style="5" bestFit="1" customWidth="1"/>
    <col min="15623" max="15623" width="7" style="5" customWidth="1"/>
    <col min="15624" max="15624" width="15.875" style="5" bestFit="1" customWidth="1"/>
    <col min="15625" max="15625" width="10.875" style="5" customWidth="1"/>
    <col min="15626" max="15872" width="7.875" style="5"/>
    <col min="15873" max="15873" width="6.875" style="5" customWidth="1"/>
    <col min="15874" max="15874" width="28.625" style="5" customWidth="1"/>
    <col min="15875" max="15875" width="42.375" style="5" customWidth="1"/>
    <col min="15876" max="15876" width="31.375" style="5" bestFit="1" customWidth="1"/>
    <col min="15877" max="15877" width="12.625" style="5" customWidth="1"/>
    <col min="15878" max="15878" width="5.625" style="5" bestFit="1" customWidth="1"/>
    <col min="15879" max="15879" width="7" style="5" customWidth="1"/>
    <col min="15880" max="15880" width="15.875" style="5" bestFit="1" customWidth="1"/>
    <col min="15881" max="15881" width="10.875" style="5" customWidth="1"/>
    <col min="15882" max="16128" width="7.875" style="5"/>
    <col min="16129" max="16129" width="6.875" style="5" customWidth="1"/>
    <col min="16130" max="16130" width="28.625" style="5" customWidth="1"/>
    <col min="16131" max="16131" width="42.375" style="5" customWidth="1"/>
    <col min="16132" max="16132" width="31.375" style="5" bestFit="1" customWidth="1"/>
    <col min="16133" max="16133" width="12.625" style="5" customWidth="1"/>
    <col min="16134" max="16134" width="5.625" style="5" bestFit="1" customWidth="1"/>
    <col min="16135" max="16135" width="7" style="5" customWidth="1"/>
    <col min="16136" max="16136" width="15.875" style="5" bestFit="1" customWidth="1"/>
    <col min="16137" max="16137" width="10.875" style="5" customWidth="1"/>
    <col min="16138" max="16384" width="7.875" style="5"/>
  </cols>
  <sheetData>
    <row r="1" spans="1:10" s="1" customFormat="1">
      <c r="A1" s="9" t="s">
        <v>0</v>
      </c>
      <c r="B1" s="10" t="s">
        <v>105</v>
      </c>
      <c r="C1" s="10"/>
      <c r="D1" s="10"/>
      <c r="E1" s="166"/>
      <c r="F1" s="166"/>
      <c r="G1" s="166"/>
      <c r="H1" s="11"/>
    </row>
    <row r="2" spans="1:10" s="1" customFormat="1">
      <c r="A2" s="9" t="s">
        <v>2</v>
      </c>
      <c r="B2" s="10"/>
      <c r="C2" s="12" t="s">
        <v>3</v>
      </c>
      <c r="D2" s="10"/>
      <c r="E2" s="166"/>
      <c r="F2" s="166"/>
      <c r="G2" s="166"/>
      <c r="H2" s="11"/>
    </row>
    <row r="3" spans="1:10" s="1" customFormat="1">
      <c r="A3" s="9" t="s">
        <v>4</v>
      </c>
      <c r="B3" s="10"/>
      <c r="C3" s="10"/>
      <c r="D3" s="10"/>
      <c r="E3" s="166"/>
      <c r="F3" s="166"/>
      <c r="G3" s="166"/>
      <c r="H3" s="11"/>
    </row>
    <row r="4" spans="1:10" s="1" customFormat="1" ht="14.25" customHeight="1">
      <c r="A4" s="13" t="s">
        <v>6</v>
      </c>
      <c r="B4" s="14" t="s">
        <v>122</v>
      </c>
      <c r="C4" s="10"/>
      <c r="D4" s="10"/>
      <c r="E4" s="10"/>
      <c r="F4" s="10"/>
      <c r="G4" s="10"/>
      <c r="H4" s="15"/>
    </row>
    <row r="5" spans="1:10" s="2" customFormat="1" ht="21" customHeight="1">
      <c r="A5" s="90" t="s">
        <v>123</v>
      </c>
      <c r="B5" s="103" t="s">
        <v>124</v>
      </c>
      <c r="C5" s="103" t="s">
        <v>106</v>
      </c>
      <c r="D5" s="103" t="s">
        <v>107</v>
      </c>
      <c r="E5" s="18" t="s">
        <v>108</v>
      </c>
      <c r="F5" s="167" t="s">
        <v>109</v>
      </c>
      <c r="G5" s="168"/>
      <c r="H5" s="19" t="s">
        <v>110</v>
      </c>
      <c r="I5" s="40"/>
    </row>
    <row r="6" spans="1:10" s="3" customFormat="1" ht="21" customHeight="1">
      <c r="A6" s="91">
        <v>1.1000000000000001</v>
      </c>
      <c r="B6" s="92" t="s">
        <v>111</v>
      </c>
      <c r="C6" s="92"/>
      <c r="D6" s="92"/>
      <c r="E6" s="92"/>
      <c r="F6" s="92"/>
      <c r="G6" s="92"/>
      <c r="H6" s="93"/>
    </row>
    <row r="7" spans="1:10" s="4" customFormat="1" ht="26.1" customHeight="1">
      <c r="A7" s="106">
        <v>1</v>
      </c>
      <c r="B7" s="107" t="s">
        <v>112</v>
      </c>
      <c r="C7" s="108" t="s">
        <v>125</v>
      </c>
      <c r="D7" s="107"/>
      <c r="E7" s="109"/>
      <c r="F7" s="110">
        <v>2</v>
      </c>
      <c r="G7" s="111" t="s">
        <v>113</v>
      </c>
      <c r="H7" s="112">
        <f t="shared" ref="H7:H12" si="0">E7*F7</f>
        <v>0</v>
      </c>
    </row>
    <row r="8" spans="1:10" s="4" customFormat="1" ht="26.1" customHeight="1">
      <c r="A8" s="106">
        <v>2</v>
      </c>
      <c r="B8" s="107" t="s">
        <v>112</v>
      </c>
      <c r="C8" s="108" t="s">
        <v>126</v>
      </c>
      <c r="D8" s="107"/>
      <c r="E8" s="109"/>
      <c r="F8" s="110">
        <v>11</v>
      </c>
      <c r="G8" s="111" t="s">
        <v>113</v>
      </c>
      <c r="H8" s="112">
        <f t="shared" si="0"/>
        <v>0</v>
      </c>
    </row>
    <row r="9" spans="1:10" s="4" customFormat="1" ht="26.1" customHeight="1">
      <c r="A9" s="106">
        <v>3</v>
      </c>
      <c r="B9" s="113" t="s">
        <v>112</v>
      </c>
      <c r="C9" s="108" t="s">
        <v>127</v>
      </c>
      <c r="D9" s="107"/>
      <c r="E9" s="109"/>
      <c r="F9" s="110">
        <v>11</v>
      </c>
      <c r="G9" s="111" t="s">
        <v>114</v>
      </c>
      <c r="H9" s="112">
        <f t="shared" si="0"/>
        <v>0</v>
      </c>
    </row>
    <row r="10" spans="1:10" s="4" customFormat="1" ht="26.1" customHeight="1">
      <c r="A10" s="106">
        <v>4</v>
      </c>
      <c r="B10" s="113" t="s">
        <v>112</v>
      </c>
      <c r="C10" s="108" t="s">
        <v>128</v>
      </c>
      <c r="D10" s="107"/>
      <c r="E10" s="109"/>
      <c r="F10" s="110">
        <v>4</v>
      </c>
      <c r="G10" s="111" t="s">
        <v>114</v>
      </c>
      <c r="H10" s="112">
        <f t="shared" si="0"/>
        <v>0</v>
      </c>
    </row>
    <row r="11" spans="1:10" s="4" customFormat="1" ht="26.1" customHeight="1">
      <c r="A11" s="106">
        <v>5</v>
      </c>
      <c r="B11" s="113" t="s">
        <v>112</v>
      </c>
      <c r="C11" s="108" t="s">
        <v>129</v>
      </c>
      <c r="D11" s="107"/>
      <c r="E11" s="109"/>
      <c r="F11" s="110">
        <v>2</v>
      </c>
      <c r="G11" s="114" t="s">
        <v>115</v>
      </c>
      <c r="H11" s="112">
        <f t="shared" si="0"/>
        <v>0</v>
      </c>
    </row>
    <row r="12" spans="1:10" s="4" customFormat="1" ht="26.1" customHeight="1">
      <c r="A12" s="106">
        <v>6</v>
      </c>
      <c r="B12" s="113" t="s">
        <v>112</v>
      </c>
      <c r="C12" s="108" t="s">
        <v>130</v>
      </c>
      <c r="D12" s="107"/>
      <c r="E12" s="109"/>
      <c r="F12" s="110">
        <v>1</v>
      </c>
      <c r="G12" s="114" t="s">
        <v>115</v>
      </c>
      <c r="H12" s="112">
        <f t="shared" si="0"/>
        <v>0</v>
      </c>
    </row>
    <row r="13" spans="1:10" s="3" customFormat="1">
      <c r="A13" s="115"/>
      <c r="B13" s="169"/>
      <c r="C13" s="169"/>
      <c r="D13" s="169"/>
      <c r="E13" s="169"/>
      <c r="F13" s="169"/>
      <c r="G13" s="169"/>
      <c r="H13" s="116"/>
    </row>
    <row r="14" spans="1:10" s="4" customFormat="1" ht="15">
      <c r="A14" s="94"/>
      <c r="B14" s="95"/>
      <c r="C14" s="95"/>
      <c r="D14" s="95"/>
      <c r="E14" s="96"/>
      <c r="F14" s="95"/>
      <c r="G14" s="97"/>
      <c r="H14" s="98"/>
    </row>
    <row r="15" spans="1:10" s="3" customFormat="1" ht="26.25" customHeight="1">
      <c r="A15" s="164" t="s">
        <v>131</v>
      </c>
      <c r="B15" s="165"/>
      <c r="C15" s="165"/>
      <c r="D15" s="165"/>
      <c r="E15" s="165"/>
      <c r="F15" s="165"/>
      <c r="G15" s="165"/>
      <c r="H15" s="39">
        <f>SUM(H7:H12)</f>
        <v>0</v>
      </c>
      <c r="I15" s="4"/>
      <c r="J15" s="4"/>
    </row>
  </sheetData>
  <mergeCells count="6">
    <mergeCell ref="A15:G15"/>
    <mergeCell ref="E1:G1"/>
    <mergeCell ref="E2:G2"/>
    <mergeCell ref="E3:G3"/>
    <mergeCell ref="F5:G5"/>
    <mergeCell ref="B13:G13"/>
  </mergeCells>
  <phoneticPr fontId="6" type="noConversion"/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H49"/>
  <sheetViews>
    <sheetView topLeftCell="A13" workbookViewId="0">
      <selection activeCell="H10" sqref="H10"/>
    </sheetView>
  </sheetViews>
  <sheetFormatPr defaultColWidth="19.75" defaultRowHeight="14.25"/>
  <cols>
    <col min="1" max="1" width="30.125" style="44" customWidth="1" collapsed="1"/>
    <col min="2" max="2" width="17.5" style="45" customWidth="1" collapsed="1"/>
    <col min="3" max="3" width="31.75" style="45" bestFit="1" customWidth="1"/>
    <col min="4" max="7" width="12.125" style="46" customWidth="1"/>
    <col min="8" max="8" width="11.5" style="47" customWidth="1"/>
    <col min="9" max="16384" width="19.75" style="48"/>
  </cols>
  <sheetData>
    <row r="1" spans="1:8" ht="45.95" customHeight="1">
      <c r="A1" s="184"/>
      <c r="B1" s="184"/>
      <c r="C1" s="184"/>
    </row>
    <row r="2" spans="1:8" ht="32.1" customHeight="1">
      <c r="A2" s="45" t="s">
        <v>13</v>
      </c>
      <c r="B2" s="185" t="s">
        <v>31</v>
      </c>
      <c r="C2" s="185"/>
      <c r="D2" s="185"/>
      <c r="E2" s="185"/>
    </row>
    <row r="3" spans="1:8">
      <c r="A3" s="45" t="s">
        <v>14</v>
      </c>
      <c r="B3" s="49" t="s">
        <v>32</v>
      </c>
    </row>
    <row r="4" spans="1:8">
      <c r="A4" s="45" t="s">
        <v>15</v>
      </c>
    </row>
    <row r="5" spans="1:8" ht="9.75" hidden="1" customHeight="1">
      <c r="A5" s="45" t="s">
        <v>16</v>
      </c>
    </row>
    <row r="6" spans="1:8" hidden="1">
      <c r="A6" s="45" t="s">
        <v>17</v>
      </c>
    </row>
    <row r="7" spans="1:8" s="41" customFormat="1">
      <c r="A7" s="186" t="s">
        <v>33</v>
      </c>
      <c r="B7" s="186"/>
      <c r="C7" s="50" t="s">
        <v>34</v>
      </c>
      <c r="D7" s="51" t="s">
        <v>35</v>
      </c>
      <c r="E7" s="51" t="s">
        <v>36</v>
      </c>
      <c r="F7" s="51" t="s">
        <v>37</v>
      </c>
      <c r="G7" s="51" t="s">
        <v>38</v>
      </c>
      <c r="H7" s="52" t="s">
        <v>39</v>
      </c>
    </row>
    <row r="8" spans="1:8" s="41" customFormat="1" ht="15">
      <c r="A8" s="187" t="s">
        <v>40</v>
      </c>
      <c r="B8" s="187"/>
      <c r="C8" s="187"/>
      <c r="D8" s="187"/>
      <c r="E8" s="187"/>
      <c r="F8" s="187"/>
      <c r="G8" s="53"/>
      <c r="H8" s="54"/>
    </row>
    <row r="9" spans="1:8" s="42" customFormat="1" ht="43.15" customHeight="1">
      <c r="A9" s="171" t="s">
        <v>41</v>
      </c>
      <c r="B9" s="176" t="s">
        <v>24</v>
      </c>
      <c r="C9" s="55" t="s">
        <v>42</v>
      </c>
      <c r="D9" s="56">
        <v>1000</v>
      </c>
      <c r="E9" s="56">
        <v>1</v>
      </c>
      <c r="F9" s="56">
        <v>25</v>
      </c>
      <c r="G9" s="56">
        <f t="shared" ref="G9:G17" si="0">D9*E9*F9</f>
        <v>25000</v>
      </c>
      <c r="H9" s="57"/>
    </row>
    <row r="10" spans="1:8" s="42" customFormat="1" ht="43.15" customHeight="1">
      <c r="A10" s="172"/>
      <c r="B10" s="177"/>
      <c r="C10" s="55" t="s">
        <v>43</v>
      </c>
      <c r="D10" s="56">
        <v>1000</v>
      </c>
      <c r="E10" s="56">
        <v>1</v>
      </c>
      <c r="F10" s="56">
        <v>78</v>
      </c>
      <c r="G10" s="56">
        <f t="shared" si="0"/>
        <v>78000</v>
      </c>
      <c r="H10" s="57"/>
    </row>
    <row r="11" spans="1:8" s="42" customFormat="1" ht="42.6" customHeight="1">
      <c r="A11" s="172"/>
      <c r="B11" s="177"/>
      <c r="C11" s="55" t="s">
        <v>44</v>
      </c>
      <c r="D11" s="56">
        <v>1000</v>
      </c>
      <c r="E11" s="56">
        <v>1</v>
      </c>
      <c r="F11" s="56">
        <v>75</v>
      </c>
      <c r="G11" s="56">
        <f t="shared" si="0"/>
        <v>75000</v>
      </c>
      <c r="H11" s="57"/>
    </row>
    <row r="12" spans="1:8" s="42" customFormat="1" ht="42.6" customHeight="1">
      <c r="A12" s="172"/>
      <c r="B12" s="177"/>
      <c r="C12" s="55" t="s">
        <v>45</v>
      </c>
      <c r="D12" s="56">
        <v>1000</v>
      </c>
      <c r="E12" s="56">
        <v>1</v>
      </c>
      <c r="F12" s="56">
        <v>24</v>
      </c>
      <c r="G12" s="56">
        <f t="shared" si="0"/>
        <v>24000</v>
      </c>
      <c r="H12" s="57"/>
    </row>
    <row r="13" spans="1:8" s="42" customFormat="1" ht="42.6" customHeight="1">
      <c r="A13" s="172"/>
      <c r="B13" s="177"/>
      <c r="C13" s="55" t="s">
        <v>46</v>
      </c>
      <c r="D13" s="56">
        <v>1000</v>
      </c>
      <c r="E13" s="56">
        <v>5</v>
      </c>
      <c r="F13" s="56">
        <v>5</v>
      </c>
      <c r="G13" s="56">
        <f t="shared" si="0"/>
        <v>25000</v>
      </c>
      <c r="H13" s="57"/>
    </row>
    <row r="14" spans="1:8" s="42" customFormat="1" ht="42.6" customHeight="1">
      <c r="A14" s="173"/>
      <c r="B14" s="178"/>
      <c r="C14" s="55" t="s">
        <v>47</v>
      </c>
      <c r="D14" s="56">
        <v>1000</v>
      </c>
      <c r="E14" s="56">
        <v>2</v>
      </c>
      <c r="F14" s="56">
        <v>2</v>
      </c>
      <c r="G14" s="56">
        <f t="shared" si="0"/>
        <v>4000</v>
      </c>
      <c r="H14" s="57"/>
    </row>
    <row r="15" spans="1:8" s="42" customFormat="1" ht="30.6" customHeight="1">
      <c r="A15" s="171" t="s">
        <v>48</v>
      </c>
      <c r="B15" s="176"/>
      <c r="C15" s="55" t="s">
        <v>49</v>
      </c>
      <c r="D15" s="56">
        <v>30000</v>
      </c>
      <c r="E15" s="58">
        <v>1</v>
      </c>
      <c r="F15" s="58">
        <v>5</v>
      </c>
      <c r="G15" s="56">
        <f t="shared" si="0"/>
        <v>150000</v>
      </c>
      <c r="H15" s="57"/>
    </row>
    <row r="16" spans="1:8" s="42" customFormat="1" ht="27.95" customHeight="1">
      <c r="A16" s="173"/>
      <c r="B16" s="178"/>
      <c r="C16" s="55" t="s">
        <v>50</v>
      </c>
      <c r="D16" s="56">
        <v>150</v>
      </c>
      <c r="E16" s="58">
        <v>1</v>
      </c>
      <c r="F16" s="58">
        <v>102</v>
      </c>
      <c r="G16" s="56">
        <f t="shared" si="0"/>
        <v>15300</v>
      </c>
      <c r="H16" s="57"/>
    </row>
    <row r="17" spans="1:8" s="42" customFormat="1" ht="89.25" customHeight="1">
      <c r="A17" s="174" t="s">
        <v>51</v>
      </c>
      <c r="B17" s="59" t="s">
        <v>52</v>
      </c>
      <c r="C17" s="60" t="s">
        <v>53</v>
      </c>
      <c r="D17" s="56">
        <v>300</v>
      </c>
      <c r="E17" s="56">
        <v>1</v>
      </c>
      <c r="F17" s="58">
        <v>222</v>
      </c>
      <c r="G17" s="56">
        <f t="shared" si="0"/>
        <v>66600</v>
      </c>
      <c r="H17" s="57"/>
    </row>
    <row r="18" spans="1:8" s="42" customFormat="1" ht="33.6" customHeight="1">
      <c r="A18" s="175"/>
      <c r="B18" s="57"/>
      <c r="C18" s="61"/>
      <c r="D18" s="62"/>
      <c r="E18" s="56"/>
      <c r="F18" s="58"/>
      <c r="G18" s="56"/>
      <c r="H18" s="57"/>
    </row>
    <row r="19" spans="1:8" s="42" customFormat="1" ht="27.75" customHeight="1">
      <c r="A19" s="57" t="s">
        <v>54</v>
      </c>
      <c r="B19" s="57" t="s">
        <v>55</v>
      </c>
      <c r="C19" s="60"/>
      <c r="D19" s="56">
        <v>4000</v>
      </c>
      <c r="E19" s="56">
        <v>6</v>
      </c>
      <c r="F19" s="56">
        <v>1</v>
      </c>
      <c r="G19" s="56">
        <f>D19*E19*F19</f>
        <v>24000</v>
      </c>
      <c r="H19" s="57"/>
    </row>
    <row r="20" spans="1:8" s="41" customFormat="1" ht="15" customHeight="1">
      <c r="A20" s="182" t="s">
        <v>56</v>
      </c>
      <c r="B20" s="182"/>
      <c r="C20" s="182"/>
      <c r="D20" s="182"/>
      <c r="E20" s="182"/>
      <c r="F20" s="182"/>
      <c r="G20" s="63"/>
      <c r="H20" s="63"/>
    </row>
    <row r="21" spans="1:8" s="41" customFormat="1" ht="15" customHeight="1">
      <c r="A21" s="183" t="s">
        <v>57</v>
      </c>
      <c r="B21" s="183"/>
      <c r="C21" s="60" t="s">
        <v>58</v>
      </c>
      <c r="D21" s="56">
        <v>1500</v>
      </c>
      <c r="E21" s="56">
        <v>1</v>
      </c>
      <c r="F21" s="56">
        <v>1</v>
      </c>
      <c r="G21" s="56">
        <f>D21*E21*F21</f>
        <v>1500</v>
      </c>
      <c r="H21" s="60"/>
    </row>
    <row r="22" spans="1:8" s="42" customFormat="1" ht="14.25" customHeight="1">
      <c r="A22" s="179" t="s">
        <v>59</v>
      </c>
      <c r="B22" s="179"/>
      <c r="C22" s="60" t="s">
        <v>60</v>
      </c>
      <c r="D22" s="56">
        <v>600</v>
      </c>
      <c r="E22" s="56">
        <v>1</v>
      </c>
      <c r="F22" s="56">
        <v>3</v>
      </c>
      <c r="G22" s="56">
        <f>D22*E22*F22</f>
        <v>1800</v>
      </c>
      <c r="H22" s="60"/>
    </row>
    <row r="23" spans="1:8" s="42" customFormat="1" ht="14.25" customHeight="1">
      <c r="A23" s="179"/>
      <c r="B23" s="179"/>
      <c r="C23" s="60" t="s">
        <v>61</v>
      </c>
      <c r="D23" s="56">
        <v>1100</v>
      </c>
      <c r="E23" s="56">
        <v>1</v>
      </c>
      <c r="F23" s="56">
        <v>1</v>
      </c>
      <c r="G23" s="56">
        <f>D22*E23*F22</f>
        <v>1800</v>
      </c>
      <c r="H23" s="60"/>
    </row>
    <row r="24" spans="1:8" s="42" customFormat="1">
      <c r="A24" s="179" t="s">
        <v>62</v>
      </c>
      <c r="B24" s="179"/>
      <c r="C24" s="60" t="s">
        <v>63</v>
      </c>
      <c r="D24" s="56">
        <v>2800</v>
      </c>
      <c r="E24" s="58">
        <v>1</v>
      </c>
      <c r="F24" s="56">
        <v>2</v>
      </c>
      <c r="G24" s="58">
        <f>D23*E24*F23</f>
        <v>1100</v>
      </c>
      <c r="H24" s="60"/>
    </row>
    <row r="25" spans="1:8" s="42" customFormat="1" ht="14.25" customHeight="1">
      <c r="A25" s="179" t="s">
        <v>64</v>
      </c>
      <c r="B25" s="179"/>
      <c r="C25" s="60" t="s">
        <v>65</v>
      </c>
      <c r="D25" s="56">
        <v>1000</v>
      </c>
      <c r="E25" s="56">
        <v>1</v>
      </c>
      <c r="F25" s="56">
        <v>1</v>
      </c>
      <c r="G25" s="56">
        <f>D24*E25*F24</f>
        <v>5600</v>
      </c>
      <c r="H25" s="60"/>
    </row>
    <row r="26" spans="1:8" s="42" customFormat="1" ht="14.25" customHeight="1">
      <c r="A26" s="179"/>
      <c r="B26" s="179"/>
      <c r="C26" s="61" t="s">
        <v>66</v>
      </c>
      <c r="D26" s="56">
        <v>1500</v>
      </c>
      <c r="E26" s="56">
        <v>1</v>
      </c>
      <c r="F26" s="58">
        <v>1</v>
      </c>
      <c r="G26" s="56">
        <f>D25*E26*F25</f>
        <v>1000</v>
      </c>
      <c r="H26" s="60"/>
    </row>
    <row r="27" spans="1:8" s="42" customFormat="1">
      <c r="A27" s="179" t="s">
        <v>67</v>
      </c>
      <c r="B27" s="179"/>
      <c r="C27" s="60" t="s">
        <v>68</v>
      </c>
      <c r="D27" s="56">
        <v>1000</v>
      </c>
      <c r="E27" s="56">
        <v>1</v>
      </c>
      <c r="F27" s="56">
        <v>2</v>
      </c>
      <c r="G27" s="56">
        <f>D27*E27*F27</f>
        <v>2000</v>
      </c>
      <c r="H27" s="60"/>
    </row>
    <row r="28" spans="1:8" s="42" customFormat="1" ht="14.25" customHeight="1">
      <c r="A28" s="179"/>
      <c r="B28" s="179"/>
      <c r="C28" s="60" t="s">
        <v>61</v>
      </c>
      <c r="D28" s="56">
        <v>1100</v>
      </c>
      <c r="E28" s="56">
        <v>1</v>
      </c>
      <c r="F28" s="56">
        <v>1</v>
      </c>
      <c r="G28" s="56">
        <f>D28*E28*F28</f>
        <v>1100</v>
      </c>
      <c r="H28" s="60"/>
    </row>
    <row r="29" spans="1:8" s="42" customFormat="1" ht="14.25" customHeight="1">
      <c r="A29" s="179"/>
      <c r="B29" s="179"/>
      <c r="C29" s="61" t="s">
        <v>66</v>
      </c>
      <c r="D29" s="56">
        <v>1500</v>
      </c>
      <c r="E29" s="58">
        <v>1</v>
      </c>
      <c r="F29" s="58">
        <v>2</v>
      </c>
      <c r="G29" s="58">
        <f>D29*E29*F29</f>
        <v>3000</v>
      </c>
      <c r="H29" s="60"/>
    </row>
    <row r="30" spans="1:8" s="42" customFormat="1" ht="14.25" customHeight="1">
      <c r="A30" s="179" t="s">
        <v>69</v>
      </c>
      <c r="B30" s="179"/>
      <c r="C30" s="60" t="s">
        <v>70</v>
      </c>
      <c r="D30" s="56">
        <v>4500</v>
      </c>
      <c r="E30" s="56">
        <v>1</v>
      </c>
      <c r="F30" s="56">
        <v>2</v>
      </c>
      <c r="G30" s="56">
        <f t="shared" ref="G30:G38" si="1">D30*E30*F30</f>
        <v>9000</v>
      </c>
      <c r="H30" s="60"/>
    </row>
    <row r="31" spans="1:8" s="42" customFormat="1">
      <c r="A31" s="179" t="s">
        <v>71</v>
      </c>
      <c r="B31" s="179"/>
      <c r="C31" s="60" t="s">
        <v>65</v>
      </c>
      <c r="D31" s="56">
        <v>1000</v>
      </c>
      <c r="E31" s="56">
        <v>1</v>
      </c>
      <c r="F31" s="56">
        <v>3</v>
      </c>
      <c r="G31" s="56">
        <f t="shared" si="1"/>
        <v>3000</v>
      </c>
      <c r="H31" s="60"/>
    </row>
    <row r="32" spans="1:8" s="42" customFormat="1" ht="14.25" customHeight="1">
      <c r="A32" s="179"/>
      <c r="B32" s="179"/>
      <c r="C32" s="60" t="s">
        <v>61</v>
      </c>
      <c r="D32" s="56">
        <v>1100</v>
      </c>
      <c r="E32" s="56">
        <v>1</v>
      </c>
      <c r="F32" s="56">
        <v>1</v>
      </c>
      <c r="G32" s="56">
        <f t="shared" si="1"/>
        <v>1100</v>
      </c>
      <c r="H32" s="60"/>
    </row>
    <row r="33" spans="1:8" s="42" customFormat="1" ht="14.25" customHeight="1">
      <c r="A33" s="179" t="s">
        <v>72</v>
      </c>
      <c r="B33" s="179"/>
      <c r="C33" s="60" t="s">
        <v>60</v>
      </c>
      <c r="D33" s="56">
        <v>600</v>
      </c>
      <c r="E33" s="56">
        <v>1</v>
      </c>
      <c r="F33" s="56">
        <v>3</v>
      </c>
      <c r="G33" s="56">
        <f t="shared" si="1"/>
        <v>1800</v>
      </c>
      <c r="H33" s="60"/>
    </row>
    <row r="34" spans="1:8" s="42" customFormat="1" ht="14.25" customHeight="1">
      <c r="A34" s="179"/>
      <c r="B34" s="179"/>
      <c r="C34" s="60" t="s">
        <v>61</v>
      </c>
      <c r="D34" s="56">
        <v>1100</v>
      </c>
      <c r="E34" s="56">
        <v>1</v>
      </c>
      <c r="F34" s="56">
        <v>1</v>
      </c>
      <c r="G34" s="56">
        <f t="shared" si="1"/>
        <v>1100</v>
      </c>
      <c r="H34" s="60"/>
    </row>
    <row r="35" spans="1:8" s="42" customFormat="1" ht="14.25" customHeight="1">
      <c r="A35" s="179" t="s">
        <v>73</v>
      </c>
      <c r="B35" s="179"/>
      <c r="C35" s="60" t="s">
        <v>74</v>
      </c>
      <c r="D35" s="56">
        <v>600</v>
      </c>
      <c r="E35" s="56">
        <v>1</v>
      </c>
      <c r="F35" s="56">
        <v>3</v>
      </c>
      <c r="G35" s="56">
        <f t="shared" si="1"/>
        <v>1800</v>
      </c>
      <c r="H35" s="60"/>
    </row>
    <row r="36" spans="1:8" s="42" customFormat="1" ht="14.25" customHeight="1">
      <c r="A36" s="179"/>
      <c r="B36" s="179"/>
      <c r="C36" s="60" t="s">
        <v>61</v>
      </c>
      <c r="D36" s="56">
        <v>1100</v>
      </c>
      <c r="E36" s="56">
        <v>1</v>
      </c>
      <c r="F36" s="56">
        <v>1</v>
      </c>
      <c r="G36" s="56">
        <f t="shared" si="1"/>
        <v>1100</v>
      </c>
      <c r="H36" s="60"/>
    </row>
    <row r="37" spans="1:8" s="42" customFormat="1">
      <c r="A37" s="179" t="s">
        <v>75</v>
      </c>
      <c r="B37" s="179"/>
      <c r="C37" s="60" t="s">
        <v>65</v>
      </c>
      <c r="D37" s="56">
        <v>1000</v>
      </c>
      <c r="E37" s="56">
        <v>1</v>
      </c>
      <c r="F37" s="56">
        <v>3</v>
      </c>
      <c r="G37" s="56">
        <f t="shared" si="1"/>
        <v>3000</v>
      </c>
      <c r="H37" s="60"/>
    </row>
    <row r="38" spans="1:8" s="42" customFormat="1" ht="14.25" customHeight="1">
      <c r="A38" s="179"/>
      <c r="B38" s="179"/>
      <c r="C38" s="60" t="s">
        <v>61</v>
      </c>
      <c r="D38" s="56">
        <v>1100</v>
      </c>
      <c r="E38" s="56">
        <v>1</v>
      </c>
      <c r="F38" s="56">
        <v>1</v>
      </c>
      <c r="G38" s="56">
        <f t="shared" si="1"/>
        <v>1100</v>
      </c>
      <c r="H38" s="60"/>
    </row>
    <row r="39" spans="1:8" s="42" customFormat="1" ht="16.5" customHeight="1">
      <c r="A39" s="182" t="s">
        <v>76</v>
      </c>
      <c r="B39" s="182"/>
      <c r="C39" s="182"/>
      <c r="D39" s="182"/>
      <c r="E39" s="182"/>
      <c r="F39" s="182"/>
      <c r="G39" s="54"/>
      <c r="H39" s="54"/>
    </row>
    <row r="40" spans="1:8" s="42" customFormat="1" ht="30.75" customHeight="1">
      <c r="A40" s="180" t="s">
        <v>77</v>
      </c>
      <c r="B40" s="181"/>
      <c r="C40" s="64"/>
      <c r="D40" s="56">
        <v>800</v>
      </c>
      <c r="E40" s="56">
        <v>2</v>
      </c>
      <c r="F40" s="56">
        <v>12</v>
      </c>
      <c r="G40" s="56">
        <f>D40*E40*F40</f>
        <v>19200</v>
      </c>
      <c r="H40" s="57" t="s">
        <v>30</v>
      </c>
    </row>
    <row r="41" spans="1:8" s="42" customFormat="1" ht="30.75" customHeight="1">
      <c r="A41" s="180" t="s">
        <v>78</v>
      </c>
      <c r="B41" s="181"/>
      <c r="C41" s="64"/>
      <c r="D41" s="56">
        <v>100</v>
      </c>
      <c r="E41" s="56">
        <v>1</v>
      </c>
      <c r="F41" s="56">
        <v>12</v>
      </c>
      <c r="G41" s="56">
        <f>D41*E41*F41</f>
        <v>1200</v>
      </c>
      <c r="H41" s="57" t="s">
        <v>30</v>
      </c>
    </row>
    <row r="42" spans="1:8" s="42" customFormat="1" ht="16.5" customHeight="1">
      <c r="A42" s="182" t="s">
        <v>79</v>
      </c>
      <c r="B42" s="182"/>
      <c r="C42" s="182"/>
      <c r="D42" s="182"/>
      <c r="E42" s="182"/>
      <c r="F42" s="182"/>
      <c r="G42" s="54"/>
      <c r="H42" s="54"/>
    </row>
    <row r="43" spans="1:8" s="42" customFormat="1" ht="28.5" customHeight="1">
      <c r="A43" s="180" t="s">
        <v>80</v>
      </c>
      <c r="B43" s="181"/>
      <c r="C43" s="60"/>
      <c r="D43" s="65">
        <v>200</v>
      </c>
      <c r="E43" s="65">
        <v>3</v>
      </c>
      <c r="F43" s="56">
        <v>12</v>
      </c>
      <c r="G43" s="56">
        <f>D43*E43*F43</f>
        <v>7200</v>
      </c>
      <c r="H43" s="57" t="s">
        <v>30</v>
      </c>
    </row>
    <row r="44" spans="1:8" s="42" customFormat="1" ht="30.75" customHeight="1">
      <c r="A44" s="180" t="s">
        <v>81</v>
      </c>
      <c r="B44" s="181"/>
      <c r="C44" s="64" t="s">
        <v>29</v>
      </c>
      <c r="D44" s="56">
        <v>20000</v>
      </c>
      <c r="E44" s="56">
        <v>1</v>
      </c>
      <c r="F44" s="56">
        <v>1</v>
      </c>
      <c r="G44" s="56">
        <f>D44*E44*F44</f>
        <v>20000</v>
      </c>
      <c r="H44" s="57" t="s">
        <v>30</v>
      </c>
    </row>
    <row r="45" spans="1:8" s="42" customFormat="1" ht="30.75" customHeight="1">
      <c r="A45" s="180" t="s">
        <v>82</v>
      </c>
      <c r="B45" s="181"/>
      <c r="C45" s="64"/>
      <c r="D45" s="56">
        <v>500</v>
      </c>
      <c r="E45" s="56">
        <v>1</v>
      </c>
      <c r="F45" s="56">
        <v>94</v>
      </c>
      <c r="G45" s="56">
        <f>D45*E45*F45</f>
        <v>47000</v>
      </c>
      <c r="H45" s="57" t="s">
        <v>27</v>
      </c>
    </row>
    <row r="46" spans="1:8" s="43" customFormat="1" ht="15" customHeight="1">
      <c r="A46" s="145" t="s">
        <v>83</v>
      </c>
      <c r="B46" s="145"/>
      <c r="C46" s="145"/>
      <c r="D46" s="145"/>
      <c r="E46" s="145"/>
      <c r="F46" s="145"/>
      <c r="G46" s="67">
        <f>SUM(G9:G45)</f>
        <v>623400</v>
      </c>
    </row>
    <row r="47" spans="1:8" s="43" customFormat="1" ht="15" customHeight="1">
      <c r="A47" s="145" t="s">
        <v>84</v>
      </c>
      <c r="B47" s="145"/>
      <c r="C47" s="145"/>
      <c r="D47" s="145"/>
      <c r="E47" s="145"/>
      <c r="F47" s="145"/>
      <c r="G47" s="66">
        <f>G46*0.1</f>
        <v>62340</v>
      </c>
    </row>
    <row r="48" spans="1:8" s="43" customFormat="1" ht="15" customHeight="1">
      <c r="A48" s="145" t="s">
        <v>85</v>
      </c>
      <c r="B48" s="145"/>
      <c r="C48" s="145"/>
      <c r="D48" s="145"/>
      <c r="E48" s="145"/>
      <c r="F48" s="145"/>
      <c r="G48" s="66">
        <f>G47*0.055</f>
        <v>3428.7</v>
      </c>
    </row>
    <row r="49" spans="1:7" s="43" customFormat="1" ht="15" customHeight="1">
      <c r="A49" s="170" t="s">
        <v>86</v>
      </c>
      <c r="B49" s="170"/>
      <c r="C49" s="170"/>
      <c r="D49" s="170"/>
      <c r="E49" s="170"/>
      <c r="F49" s="170"/>
      <c r="G49" s="68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42:F42"/>
    <mergeCell ref="A35:B36"/>
    <mergeCell ref="A37:B38"/>
    <mergeCell ref="A43:B43"/>
    <mergeCell ref="A21:B21"/>
    <mergeCell ref="A24:B24"/>
    <mergeCell ref="A30:B30"/>
    <mergeCell ref="A39:F39"/>
    <mergeCell ref="A40:B40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44:B44"/>
    <mergeCell ref="A45:B45"/>
    <mergeCell ref="A46:F46"/>
    <mergeCell ref="A47:F47"/>
    <mergeCell ref="A48:F48"/>
    <mergeCell ref="A41:B41"/>
  </mergeCells>
  <phoneticPr fontId="3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J15"/>
  <sheetViews>
    <sheetView workbookViewId="0">
      <selection activeCell="E9" sqref="E9"/>
    </sheetView>
  </sheetViews>
  <sheetFormatPr defaultColWidth="7.875" defaultRowHeight="12"/>
  <cols>
    <col min="1" max="1" width="6.875" style="4" customWidth="1"/>
    <col min="2" max="2" width="28.625" style="5" customWidth="1"/>
    <col min="3" max="3" width="42.375" style="5" customWidth="1"/>
    <col min="4" max="4" width="31.375" style="5" bestFit="1" customWidth="1"/>
    <col min="5" max="5" width="12.625" style="6" customWidth="1"/>
    <col min="6" max="6" width="5.625" style="5" bestFit="1" customWidth="1"/>
    <col min="7" max="7" width="7" style="7" customWidth="1"/>
    <col min="8" max="8" width="15.875" style="8" bestFit="1" customWidth="1"/>
    <col min="9" max="9" width="10.875" style="5" customWidth="1"/>
    <col min="10" max="16384" width="7.875" style="5"/>
  </cols>
  <sheetData>
    <row r="1" spans="1:10" s="1" customFormat="1">
      <c r="A1" s="9" t="s">
        <v>0</v>
      </c>
      <c r="B1" s="10" t="s">
        <v>1</v>
      </c>
      <c r="C1" s="10"/>
      <c r="D1" s="10"/>
      <c r="E1" s="166"/>
      <c r="F1" s="166"/>
      <c r="G1" s="166"/>
      <c r="H1" s="11"/>
    </row>
    <row r="2" spans="1:10" s="1" customFormat="1">
      <c r="A2" s="9" t="s">
        <v>2</v>
      </c>
      <c r="B2" s="10"/>
      <c r="C2" s="12" t="s">
        <v>3</v>
      </c>
      <c r="D2" s="10"/>
      <c r="E2" s="166"/>
      <c r="F2" s="166"/>
      <c r="G2" s="166"/>
      <c r="H2" s="11"/>
    </row>
    <row r="3" spans="1:10" s="1" customFormat="1">
      <c r="A3" s="9" t="s">
        <v>4</v>
      </c>
      <c r="B3" s="10"/>
      <c r="C3" s="10" t="s">
        <v>5</v>
      </c>
      <c r="D3" s="10"/>
      <c r="E3" s="166"/>
      <c r="F3" s="166"/>
      <c r="G3" s="166"/>
      <c r="H3" s="11"/>
    </row>
    <row r="4" spans="1:10" s="1" customFormat="1" ht="14.25" customHeight="1">
      <c r="A4" s="13" t="s">
        <v>6</v>
      </c>
      <c r="B4" s="14" t="s">
        <v>87</v>
      </c>
      <c r="C4" s="10"/>
      <c r="D4" s="10"/>
      <c r="E4" s="10"/>
      <c r="F4" s="10"/>
      <c r="G4" s="10"/>
      <c r="H4" s="15"/>
    </row>
    <row r="5" spans="1:10" s="2" customFormat="1" ht="21" customHeight="1">
      <c r="A5" s="16" t="s">
        <v>7</v>
      </c>
      <c r="B5" s="17" t="s">
        <v>8</v>
      </c>
      <c r="C5" s="17" t="s">
        <v>9</v>
      </c>
      <c r="D5" s="17" t="s">
        <v>10</v>
      </c>
      <c r="E5" s="18" t="s">
        <v>88</v>
      </c>
      <c r="F5" s="190" t="s">
        <v>89</v>
      </c>
      <c r="G5" s="191"/>
      <c r="H5" s="19" t="s">
        <v>90</v>
      </c>
      <c r="I5" s="40"/>
    </row>
    <row r="6" spans="1:10" s="3" customFormat="1" ht="21" customHeight="1">
      <c r="A6" s="20">
        <v>1.1000000000000001</v>
      </c>
      <c r="B6" s="21" t="s">
        <v>91</v>
      </c>
      <c r="C6" s="21"/>
      <c r="D6" s="21"/>
      <c r="E6" s="21"/>
      <c r="F6" s="21"/>
      <c r="G6" s="21"/>
      <c r="H6" s="22"/>
    </row>
    <row r="7" spans="1:10" s="4" customFormat="1" ht="26.1" customHeight="1">
      <c r="A7" s="23">
        <v>1</v>
      </c>
      <c r="B7" s="24" t="s">
        <v>11</v>
      </c>
      <c r="C7" s="25" t="s">
        <v>92</v>
      </c>
      <c r="D7" s="26"/>
      <c r="E7" s="27">
        <v>2580</v>
      </c>
      <c r="F7" s="28">
        <v>26</v>
      </c>
      <c r="G7" s="29" t="s">
        <v>93</v>
      </c>
      <c r="H7" s="30">
        <f t="shared" ref="H7:H12" si="0">E7*F7</f>
        <v>67080</v>
      </c>
    </row>
    <row r="8" spans="1:10" s="4" customFormat="1" ht="26.1" customHeight="1">
      <c r="A8" s="23">
        <v>2</v>
      </c>
      <c r="B8" s="26" t="s">
        <v>11</v>
      </c>
      <c r="C8" s="25" t="s">
        <v>94</v>
      </c>
      <c r="D8" s="26"/>
      <c r="E8" s="27">
        <v>2800</v>
      </c>
      <c r="F8" s="28">
        <v>9</v>
      </c>
      <c r="G8" s="29" t="s">
        <v>93</v>
      </c>
      <c r="H8" s="30">
        <f t="shared" si="0"/>
        <v>25200</v>
      </c>
    </row>
    <row r="9" spans="1:10" s="4" customFormat="1" ht="26.1" customHeight="1">
      <c r="A9" s="23">
        <v>3</v>
      </c>
      <c r="B9" s="24" t="s">
        <v>11</v>
      </c>
      <c r="C9" s="25" t="s">
        <v>95</v>
      </c>
      <c r="D9" s="26"/>
      <c r="E9" s="27">
        <v>3620</v>
      </c>
      <c r="F9" s="28">
        <v>1</v>
      </c>
      <c r="G9" s="29" t="s">
        <v>96</v>
      </c>
      <c r="H9" s="30">
        <f t="shared" si="0"/>
        <v>3620</v>
      </c>
    </row>
    <row r="10" spans="1:10" s="4" customFormat="1" ht="26.1" customHeight="1">
      <c r="A10" s="23">
        <v>4</v>
      </c>
      <c r="B10" s="24" t="s">
        <v>11</v>
      </c>
      <c r="C10" s="25" t="s">
        <v>97</v>
      </c>
      <c r="D10" s="26"/>
      <c r="E10" s="27">
        <v>3200</v>
      </c>
      <c r="F10" s="28">
        <v>1</v>
      </c>
      <c r="G10" s="29" t="s">
        <v>96</v>
      </c>
      <c r="H10" s="30">
        <f t="shared" si="0"/>
        <v>3200</v>
      </c>
    </row>
    <row r="11" spans="1:10" s="4" customFormat="1" ht="26.1" customHeight="1">
      <c r="A11" s="23">
        <v>5</v>
      </c>
      <c r="B11" s="24" t="s">
        <v>98</v>
      </c>
      <c r="C11" s="25" t="s">
        <v>99</v>
      </c>
      <c r="D11" s="26"/>
      <c r="E11" s="27">
        <v>2860</v>
      </c>
      <c r="F11" s="28">
        <v>1</v>
      </c>
      <c r="G11" s="31" t="s">
        <v>100</v>
      </c>
      <c r="H11" s="30">
        <f t="shared" si="0"/>
        <v>2860</v>
      </c>
    </row>
    <row r="12" spans="1:10" s="4" customFormat="1" ht="26.1" customHeight="1">
      <c r="A12" s="23">
        <v>6</v>
      </c>
      <c r="B12" s="26" t="s">
        <v>101</v>
      </c>
      <c r="C12" s="25" t="s">
        <v>102</v>
      </c>
      <c r="D12" s="26"/>
      <c r="E12" s="27">
        <v>2580</v>
      </c>
      <c r="F12" s="28">
        <v>6</v>
      </c>
      <c r="G12" s="29" t="s">
        <v>96</v>
      </c>
      <c r="H12" s="30">
        <f t="shared" si="0"/>
        <v>15480</v>
      </c>
    </row>
    <row r="13" spans="1:10" s="3" customFormat="1">
      <c r="A13" s="32"/>
      <c r="B13" s="192"/>
      <c r="C13" s="192"/>
      <c r="D13" s="192"/>
      <c r="E13" s="192"/>
      <c r="F13" s="192"/>
      <c r="G13" s="192"/>
      <c r="H13" s="33">
        <f>H7+H8+H9+H10+H11+H12</f>
        <v>117440</v>
      </c>
    </row>
    <row r="14" spans="1:10" s="4" customFormat="1" ht="15">
      <c r="A14" s="34"/>
      <c r="B14" s="35"/>
      <c r="C14" s="35"/>
      <c r="D14" s="35"/>
      <c r="E14" s="36"/>
      <c r="F14" s="35"/>
      <c r="G14" s="37"/>
      <c r="H14" s="38"/>
    </row>
    <row r="15" spans="1:10" s="3" customFormat="1" ht="26.25" customHeight="1">
      <c r="A15" s="188" t="s">
        <v>12</v>
      </c>
      <c r="B15" s="189"/>
      <c r="C15" s="189"/>
      <c r="D15" s="189"/>
      <c r="E15" s="189"/>
      <c r="F15" s="189"/>
      <c r="G15" s="189"/>
      <c r="H15" s="39">
        <v>117440</v>
      </c>
      <c r="I15" s="4"/>
      <c r="J15" s="4"/>
    </row>
  </sheetData>
  <mergeCells count="6">
    <mergeCell ref="A15:G15"/>
    <mergeCell ref="E1:G1"/>
    <mergeCell ref="E2:G2"/>
    <mergeCell ref="E3:G3"/>
    <mergeCell ref="F5:G5"/>
    <mergeCell ref="B13:G13"/>
  </mergeCells>
  <phoneticPr fontId="34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预算划分</vt:lpstr>
      <vt:lpstr>旅行社</vt:lpstr>
      <vt:lpstr>机票</vt:lpstr>
      <vt:lpstr>希尔顿</vt:lpstr>
      <vt:lpstr>Airfare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thinkpad</cp:lastModifiedBy>
  <cp:revision>1</cp:revision>
  <cp:lastPrinted>2018-07-16T03:41:25Z</cp:lastPrinted>
  <dcterms:created xsi:type="dcterms:W3CDTF">1996-12-17T01:32:42Z</dcterms:created>
  <dcterms:modified xsi:type="dcterms:W3CDTF">2018-07-26T04:50:39Z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