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拜腾汽车\借款报账\"/>
    </mc:Choice>
  </mc:AlternateContent>
  <bookViews>
    <workbookView xWindow="0" yWindow="0" windowWidth="20490" windowHeight="7770"/>
  </bookViews>
  <sheets>
    <sheet name="员工报销明细" sheetId="3" r:id="rId1"/>
    <sheet name="员工差旅明细" sheetId="2" r:id="rId2"/>
  </sheets>
  <definedNames>
    <definedName name="_xlnm.Print_Area" localSheetId="1">员工差旅明细!$A$1:$K$36</definedName>
  </definedNames>
  <calcPr calcId="152511" concurrentCalc="0"/>
</workbook>
</file>

<file path=xl/calcChain.xml><?xml version="1.0" encoding="utf-8"?>
<calcChain xmlns="http://schemas.openxmlformats.org/spreadsheetml/2006/main">
  <c r="H25" i="3" l="1"/>
  <c r="H26" i="3"/>
  <c r="H27" i="3"/>
  <c r="H29" i="3"/>
  <c r="F29" i="3"/>
  <c r="I34" i="2"/>
  <c r="I35" i="2"/>
  <c r="J31" i="2"/>
  <c r="J30" i="2"/>
  <c r="J29" i="2"/>
  <c r="J28" i="2"/>
  <c r="F30" i="2"/>
  <c r="F29" i="2"/>
  <c r="F28" i="2"/>
  <c r="H35" i="2"/>
  <c r="G54" i="3"/>
  <c r="F54" i="3"/>
  <c r="C54" i="3"/>
  <c r="G46" i="3"/>
  <c r="F46" i="3"/>
  <c r="G42" i="3"/>
  <c r="F42" i="3"/>
  <c r="G39" i="3"/>
  <c r="F39" i="3"/>
  <c r="G34" i="3"/>
  <c r="F34" i="3"/>
  <c r="G29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5" i="3"/>
  <c r="E60" i="3"/>
  <c r="G55" i="3"/>
  <c r="G60" i="3"/>
  <c r="H15" i="3"/>
  <c r="D54" i="3"/>
  <c r="H48" i="3"/>
  <c r="H49" i="3"/>
  <c r="H50" i="3"/>
  <c r="H51" i="3"/>
  <c r="H52" i="3"/>
  <c r="H53" i="3"/>
  <c r="D46" i="3"/>
  <c r="C46" i="3"/>
  <c r="D42" i="3"/>
  <c r="C42" i="3"/>
  <c r="D39" i="3"/>
  <c r="C39" i="3"/>
  <c r="D34" i="3"/>
  <c r="C34" i="3"/>
  <c r="D29" i="3"/>
  <c r="C29" i="3"/>
  <c r="D24" i="3"/>
  <c r="C24" i="3"/>
  <c r="E8" i="3"/>
  <c r="E13" i="3"/>
  <c r="H8" i="3"/>
  <c r="H9" i="3"/>
  <c r="H10" i="3"/>
  <c r="H11" i="3"/>
  <c r="H12" i="3"/>
  <c r="H14" i="3"/>
  <c r="H17" i="3"/>
  <c r="H18" i="3"/>
  <c r="H19" i="3"/>
  <c r="H20" i="3"/>
  <c r="H22" i="3"/>
  <c r="H23" i="3"/>
  <c r="H30" i="3"/>
  <c r="H31" i="3"/>
  <c r="H32" i="3"/>
  <c r="H33" i="3"/>
  <c r="H35" i="3"/>
  <c r="H36" i="3"/>
  <c r="H37" i="3"/>
  <c r="H38" i="3"/>
  <c r="H40" i="3"/>
  <c r="H41" i="3"/>
  <c r="H43" i="3"/>
  <c r="H44" i="3"/>
  <c r="H45" i="3"/>
  <c r="H47" i="3"/>
  <c r="E14" i="3"/>
  <c r="E16" i="3"/>
  <c r="E17" i="3"/>
  <c r="E21" i="3"/>
  <c r="E22" i="3"/>
  <c r="E24" i="3"/>
  <c r="E29" i="3"/>
  <c r="E30" i="3"/>
  <c r="E34" i="3"/>
  <c r="E35" i="3"/>
  <c r="E39" i="3"/>
  <c r="E40" i="3"/>
  <c r="E42" i="3"/>
  <c r="E43" i="3"/>
  <c r="E46" i="3"/>
  <c r="E47" i="3"/>
  <c r="E54" i="3"/>
  <c r="H16" i="3"/>
  <c r="H54" i="3"/>
  <c r="C55" i="3"/>
  <c r="H24" i="3"/>
  <c r="H13" i="3"/>
  <c r="D55" i="3"/>
  <c r="E55" i="3"/>
  <c r="A60" i="3"/>
  <c r="H46" i="3"/>
  <c r="H21" i="3"/>
  <c r="H42" i="3"/>
  <c r="H39" i="3"/>
  <c r="H34" i="3"/>
  <c r="I18" i="2"/>
  <c r="G21" i="2"/>
  <c r="G18" i="2"/>
  <c r="H18" i="2"/>
  <c r="B21" i="2"/>
  <c r="H55" i="3"/>
  <c r="C60" i="3"/>
  <c r="I60" i="3"/>
  <c r="K21" i="2"/>
</calcChain>
</file>

<file path=xl/sharedStrings.xml><?xml version="1.0" encoding="utf-8"?>
<sst xmlns="http://schemas.openxmlformats.org/spreadsheetml/2006/main" count="122" uniqueCount="108">
  <si>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</si>
  <si>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</si>
  <si>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</si>
  <si>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</si>
  <si>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</si>
  <si>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</si>
  <si>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</si>
  <si>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</si>
  <si>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</si>
  <si>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</si>
  <si>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</si>
  <si>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</si>
  <si>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</si>
  <si>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</si>
  <si>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</si>
  <si>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</si>
  <si>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</si>
  <si>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</si>
  <si>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</si>
  <si>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</si>
  <si>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</si>
  <si>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</si>
  <si>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</si>
  <si>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</si>
  <si>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</si>
  <si>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</si>
  <si>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</si>
  <si>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</si>
  <si>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</si>
  <si>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</si>
  <si>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</si>
  <si>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</si>
  <si>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</si>
  <si>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</si>
  <si>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</si>
  <si>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</si>
  <si>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</si>
  <si>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</si>
  <si>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</si>
  <si>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</si>
  <si>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</si>
  <si>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</si>
  <si>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</si>
  <si>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</si>
  <si>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</si>
  <si>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</si>
  <si>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</si>
  <si>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</si>
  <si>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</si>
  <si>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</si>
  <si>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</si>
  <si>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</si>
  <si>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</si>
  <si>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</si>
  <si>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</si>
  <si>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</si>
  <si>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</si>
  <si>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</si>
  <si>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</si>
  <si>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</si>
  <si>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</si>
  <si>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</si>
  <si>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</si>
  <si>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</si>
  <si>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</si>
  <si>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</si>
  <si>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</si>
  <si>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</si>
  <si>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</si>
  <si>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</si>
  <si>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</si>
  <si>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</si>
  <si>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</si>
  <si>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</si>
  <si>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</si>
  <si>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</si>
  <si>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</si>
  <si>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</si>
  <si>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</si>
  <si>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</si>
  <si>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</si>
  <si>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</si>
  <si>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</si>
  <si>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</si>
  <si>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</si>
  <si>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</si>
  <si>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</si>
  <si>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丁凯旋</t>
  </si>
  <si>
    <t>业务助理</t>
  </si>
  <si>
    <t>上海</t>
  </si>
  <si>
    <t>上海事业部</t>
  </si>
  <si>
    <t>9月26日-27日</t>
  </si>
  <si>
    <t>10月12日</t>
  </si>
  <si>
    <t>HMO-1709-A26STY602</t>
  </si>
  <si>
    <t xml:space="preserve">9/26
公司-广告公司取物料40 广告公司-南翔佳日酒店 106
9/27
南翔佳日酒店-公司149 </t>
  </si>
  <si>
    <t>9/26    丁凯旋35元
9/27    丁凯旋77元</t>
  </si>
  <si>
    <t>上海嘉定</t>
  </si>
  <si>
    <t>9/26-27</t>
  </si>
  <si>
    <t>丁凯旋上会费</t>
  </si>
  <si>
    <t>团号：HMOA-180609-AWX612</t>
  </si>
  <si>
    <t>货拉拉运物料</t>
  </si>
  <si>
    <t>闪送 运物料</t>
  </si>
  <si>
    <t>会议日期：06月12日</t>
  </si>
  <si>
    <t>礼仪晚饭</t>
  </si>
  <si>
    <t>付紫丹 礼仪</t>
  </si>
  <si>
    <t>边宇轩 礼仪</t>
  </si>
  <si>
    <t>马乃琛 礼仪</t>
  </si>
  <si>
    <t>房婷 礼仪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</si>
</sst>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_ "/>
    <numFmt numFmtId="165" formatCode="#,##0.00_ "/>
    <numFmt numFmtId="166" formatCode="#,##0.00;[Red]#,##0.00"/>
    <numFmt numFmtId="167" formatCode="0.00_);[Red]\(0.00\)"/>
    <numFmt numFmtId="168" formatCode="#,##0.00_);[Red]\(#,##0.00\)"/>
  </numFmts>
  <fonts count="17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Calibri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sz val="10"/>
      <color theme="1"/>
      <name val="Calibri"/>
      <family val="3"/>
      <charset val="134"/>
      <scheme val="minor"/>
    </font>
    <font>
      <b/>
      <sz val="11"/>
      <color theme="1"/>
      <name val="Calibri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67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66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65" fontId="11" fillId="0" borderId="0" xfId="1" applyNumberFormat="1" applyFont="1" applyBorder="1" applyAlignment="1">
      <alignment horizontal="left" vertical="center"/>
    </xf>
    <xf numFmtId="164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68" fontId="4" fillId="6" borderId="1" xfId="0" applyNumberFormat="1" applyFont="1" applyFill="1" applyBorder="1" applyAlignment="1">
      <alignment horizontal="center" vertical="center"/>
    </xf>
    <xf numFmtId="168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68" fontId="0" fillId="0" borderId="1" xfId="0" applyNumberFormat="1" applyBorder="1" applyAlignment="1">
      <alignment horizontal="right" vertical="center"/>
    </xf>
    <xf numFmtId="168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68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67" fontId="11" fillId="2" borderId="1" xfId="1" applyNumberFormat="1" applyFont="1" applyFill="1" applyBorder="1" applyAlignment="1">
      <alignment horizontal="center" vertical="center"/>
    </xf>
    <xf numFmtId="168" fontId="0" fillId="0" borderId="1" xfId="0" applyNumberFormat="1" applyBorder="1" applyAlignment="1">
      <alignment horizontal="right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8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3" fillId="2" borderId="5" xfId="0" applyNumberFormat="1" applyFont="1" applyFill="1" applyBorder="1" applyAlignment="1">
      <alignment horizontal="center" vertical="center"/>
    </xf>
    <xf numFmtId="165" fontId="3" fillId="2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168" fontId="0" fillId="0" borderId="4" xfId="0" applyNumberFormat="1" applyBorder="1" applyAlignment="1">
      <alignment horizontal="center" vertical="center"/>
    </xf>
    <xf numFmtId="168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67" fontId="11" fillId="2" borderId="5" xfId="1" applyNumberFormat="1" applyFont="1" applyFill="1" applyBorder="1" applyAlignment="1">
      <alignment horizontal="center" vertical="center"/>
    </xf>
    <xf numFmtId="167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166" fontId="12" fillId="0" borderId="5" xfId="1" applyNumberFormat="1" applyFont="1" applyBorder="1" applyAlignment="1">
      <alignment horizontal="center" vertical="center"/>
    </xf>
    <xf numFmtId="166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67" fontId="11" fillId="2" borderId="1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65" fontId="12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2"/>
  <sheetViews>
    <sheetView tabSelected="1" zoomScaleNormal="100" workbookViewId="0">
      <selection activeCell="H37" sqref="H37"/>
    </sheetView>
  </sheetViews>
  <sheetFormatPr defaultRowHeight="21" customHeight="1"/>
  <cols>
    <col min="1" max="1" width="9" style="1"/>
    <col min="2" max="2" width="16.7109375" bestFit="1" customWidth="1"/>
    <col min="3" max="3" width="16.140625" style="29" customWidth="1"/>
    <col min="4" max="4" width="14.85546875" customWidth="1"/>
    <col min="5" max="5" width="16.5703125" customWidth="1"/>
    <col min="9" max="9" width="28.42578125" customWidth="1"/>
    <col min="10" max="10" width="39.42578125" customWidth="1"/>
  </cols>
  <sheetData>
    <row r="2" spans="1:12" ht="21" customHeight="1">
      <c r="C2" s="52" t="s">
        <v>74</v>
      </c>
      <c r="D2" s="52"/>
      <c r="E2" s="52"/>
      <c r="F2" s="52"/>
      <c r="G2" s="52"/>
      <c r="H2" s="52"/>
      <c r="I2" s="38"/>
      <c r="J2" s="38"/>
      <c r="K2" s="38"/>
      <c r="L2" s="38"/>
    </row>
    <row r="4" spans="1:12" ht="21" customHeight="1">
      <c r="H4" s="83" t="s">
        <v>99</v>
      </c>
      <c r="I4" s="81"/>
      <c r="J4" s="81" t="s">
        <v>102</v>
      </c>
    </row>
    <row r="5" spans="1:12" ht="21" customHeight="1">
      <c r="H5" s="82"/>
      <c r="I5" s="82"/>
      <c r="J5" s="82"/>
    </row>
    <row r="6" spans="1:12" ht="21" customHeight="1">
      <c r="A6" s="56" t="s">
        <v>46</v>
      </c>
      <c r="B6" s="53" t="s">
        <v>0</v>
      </c>
      <c r="C6" s="54" t="s">
        <v>11</v>
      </c>
      <c r="D6" s="54"/>
      <c r="E6" s="54"/>
      <c r="F6" s="55" t="s">
        <v>10</v>
      </c>
      <c r="G6" s="55"/>
      <c r="H6" s="55"/>
      <c r="I6" s="55"/>
      <c r="J6" s="53" t="s">
        <v>6</v>
      </c>
    </row>
    <row r="7" spans="1:12" ht="21" customHeight="1">
      <c r="A7" s="56"/>
      <c r="B7" s="53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47</v>
      </c>
      <c r="J7" s="53"/>
    </row>
    <row r="8" spans="1:12" ht="21" customHeight="1">
      <c r="A8" s="58">
        <v>1</v>
      </c>
      <c r="B8" s="57" t="s">
        <v>2</v>
      </c>
      <c r="C8" s="59">
        <v>0</v>
      </c>
      <c r="D8" s="60"/>
      <c r="E8" s="59">
        <f>C8*D8</f>
        <v>0</v>
      </c>
      <c r="F8" s="36">
        <v>0</v>
      </c>
      <c r="G8" s="36">
        <v>0</v>
      </c>
      <c r="H8" s="36">
        <f t="shared" ref="H8:H47" si="0">F8+G8</f>
        <v>0</v>
      </c>
      <c r="I8" s="2"/>
      <c r="J8" s="87" t="s">
        <v>73</v>
      </c>
    </row>
    <row r="9" spans="1:12" ht="21" customHeight="1">
      <c r="A9" s="58"/>
      <c r="B9" s="57"/>
      <c r="C9" s="59"/>
      <c r="D9" s="60"/>
      <c r="E9" s="59"/>
      <c r="F9" s="36">
        <v>0</v>
      </c>
      <c r="G9" s="36">
        <v>0</v>
      </c>
      <c r="H9" s="36">
        <f t="shared" si="0"/>
        <v>0</v>
      </c>
      <c r="I9" s="2"/>
      <c r="J9" s="76"/>
    </row>
    <row r="10" spans="1:12" ht="21" customHeight="1">
      <c r="A10" s="58"/>
      <c r="B10" s="57"/>
      <c r="C10" s="59"/>
      <c r="D10" s="60"/>
      <c r="E10" s="59"/>
      <c r="F10" s="36">
        <v>0</v>
      </c>
      <c r="G10" s="36">
        <v>0</v>
      </c>
      <c r="H10" s="36">
        <f t="shared" si="0"/>
        <v>0</v>
      </c>
      <c r="I10" s="2"/>
      <c r="J10" s="76"/>
    </row>
    <row r="11" spans="1:12" ht="21" customHeight="1">
      <c r="A11" s="58"/>
      <c r="B11" s="57"/>
      <c r="C11" s="59"/>
      <c r="D11" s="60"/>
      <c r="E11" s="59"/>
      <c r="F11" s="36">
        <v>0</v>
      </c>
      <c r="G11" s="36">
        <v>0</v>
      </c>
      <c r="H11" s="36">
        <f t="shared" si="0"/>
        <v>0</v>
      </c>
      <c r="I11" s="2"/>
      <c r="J11" s="76"/>
    </row>
    <row r="12" spans="1:12" ht="21" customHeight="1">
      <c r="A12" s="58"/>
      <c r="B12" s="57"/>
      <c r="C12" s="59"/>
      <c r="D12" s="60"/>
      <c r="E12" s="59"/>
      <c r="F12" s="36">
        <v>0</v>
      </c>
      <c r="G12" s="36">
        <v>0</v>
      </c>
      <c r="H12" s="36">
        <f t="shared" si="0"/>
        <v>0</v>
      </c>
      <c r="I12" s="2"/>
      <c r="J12" s="76"/>
    </row>
    <row r="13" spans="1:12" s="31" customFormat="1" ht="21" customHeight="1">
      <c r="A13" s="34"/>
      <c r="B13" s="30" t="s">
        <v>48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7"/>
    </row>
    <row r="14" spans="1:12" ht="21" customHeight="1">
      <c r="A14" s="64">
        <v>2</v>
      </c>
      <c r="B14" s="61" t="s">
        <v>49</v>
      </c>
      <c r="C14" s="72">
        <v>0</v>
      </c>
      <c r="D14" s="64"/>
      <c r="E14" s="72">
        <f t="shared" ref="E14:E47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75" t="s">
        <v>65</v>
      </c>
    </row>
    <row r="15" spans="1:12" ht="21" customHeight="1">
      <c r="A15" s="66"/>
      <c r="B15" s="63"/>
      <c r="C15" s="74"/>
      <c r="D15" s="66"/>
      <c r="E15" s="74"/>
      <c r="F15" s="36">
        <v>0</v>
      </c>
      <c r="G15" s="36">
        <v>0</v>
      </c>
      <c r="H15" s="36">
        <f t="shared" ref="H15" si="3">F15+G15</f>
        <v>0</v>
      </c>
      <c r="I15" s="2"/>
      <c r="J15" s="76"/>
    </row>
    <row r="16" spans="1:12" s="31" customFormat="1" ht="21" customHeight="1">
      <c r="A16" s="34"/>
      <c r="B16" s="30" t="s">
        <v>50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7"/>
    </row>
    <row r="17" spans="1:10" ht="21" customHeight="1">
      <c r="A17" s="58">
        <v>3</v>
      </c>
      <c r="B17" s="57" t="s">
        <v>51</v>
      </c>
      <c r="C17" s="59">
        <v>0</v>
      </c>
      <c r="D17" s="60"/>
      <c r="E17" s="59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78" t="s">
        <v>66</v>
      </c>
    </row>
    <row r="18" spans="1:10" ht="21" customHeight="1">
      <c r="A18" s="58"/>
      <c r="B18" s="57"/>
      <c r="C18" s="59"/>
      <c r="D18" s="60"/>
      <c r="E18" s="59"/>
      <c r="F18" s="36">
        <v>0</v>
      </c>
      <c r="G18" s="36">
        <v>0</v>
      </c>
      <c r="H18" s="36">
        <f t="shared" si="0"/>
        <v>0</v>
      </c>
      <c r="I18" s="2"/>
      <c r="J18" s="79"/>
    </row>
    <row r="19" spans="1:10" ht="21" customHeight="1">
      <c r="A19" s="58"/>
      <c r="B19" s="57"/>
      <c r="C19" s="59"/>
      <c r="D19" s="60"/>
      <c r="E19" s="59"/>
      <c r="F19" s="36">
        <v>0</v>
      </c>
      <c r="G19" s="36">
        <v>0</v>
      </c>
      <c r="H19" s="36">
        <f t="shared" si="0"/>
        <v>0</v>
      </c>
      <c r="I19" s="2"/>
      <c r="J19" s="79"/>
    </row>
    <row r="20" spans="1:10" ht="21" customHeight="1">
      <c r="A20" s="58"/>
      <c r="B20" s="57"/>
      <c r="C20" s="59"/>
      <c r="D20" s="60"/>
      <c r="E20" s="59"/>
      <c r="F20" s="36">
        <v>0</v>
      </c>
      <c r="G20" s="36">
        <v>0</v>
      </c>
      <c r="H20" s="36">
        <f t="shared" si="0"/>
        <v>0</v>
      </c>
      <c r="I20" s="2"/>
      <c r="J20" s="79"/>
    </row>
    <row r="21" spans="1:10" s="31" customFormat="1" ht="21" customHeight="1">
      <c r="A21" s="34"/>
      <c r="B21" s="30" t="s">
        <v>52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80"/>
    </row>
    <row r="22" spans="1:10" ht="21" customHeight="1">
      <c r="A22" s="58">
        <v>4</v>
      </c>
      <c r="B22" s="57" t="s">
        <v>4</v>
      </c>
      <c r="C22" s="59">
        <v>0</v>
      </c>
      <c r="D22" s="60"/>
      <c r="E22" s="59">
        <f t="shared" si="2"/>
        <v>0</v>
      </c>
      <c r="F22" s="36">
        <v>440</v>
      </c>
      <c r="G22" s="36">
        <v>0</v>
      </c>
      <c r="H22" s="36">
        <f t="shared" si="0"/>
        <v>440</v>
      </c>
      <c r="I22" s="2" t="s">
        <v>103</v>
      </c>
      <c r="J22" s="78" t="s">
        <v>67</v>
      </c>
    </row>
    <row r="23" spans="1:10" ht="21" customHeight="1">
      <c r="A23" s="58"/>
      <c r="B23" s="57"/>
      <c r="C23" s="59"/>
      <c r="D23" s="60"/>
      <c r="E23" s="59"/>
      <c r="F23" s="36">
        <v>0</v>
      </c>
      <c r="G23" s="36">
        <v>0</v>
      </c>
      <c r="H23" s="36">
        <f t="shared" si="0"/>
        <v>0</v>
      </c>
      <c r="I23" s="2"/>
      <c r="J23" s="79"/>
    </row>
    <row r="24" spans="1:10" s="31" customFormat="1" ht="21" customHeight="1">
      <c r="A24" s="34"/>
      <c r="B24" s="30" t="s">
        <v>53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440</v>
      </c>
      <c r="G24" s="37">
        <f t="shared" ref="G24" si="7">SUM(G22:G23)</f>
        <v>0</v>
      </c>
      <c r="H24" s="37">
        <f>SUM(H22:H23)</f>
        <v>440</v>
      </c>
      <c r="I24" s="35"/>
      <c r="J24" s="80"/>
    </row>
    <row r="25" spans="1:10" ht="21" customHeight="1">
      <c r="A25" s="64">
        <v>5</v>
      </c>
      <c r="B25" s="61" t="s">
        <v>54</v>
      </c>
      <c r="C25" s="72">
        <v>4000</v>
      </c>
      <c r="D25" s="64"/>
      <c r="E25" s="72"/>
      <c r="F25" s="36">
        <v>0</v>
      </c>
      <c r="G25" s="36">
        <v>0</v>
      </c>
      <c r="H25" s="36">
        <f t="shared" si="0"/>
        <v>0</v>
      </c>
      <c r="I25" s="2"/>
      <c r="J25" s="75" t="s">
        <v>68</v>
      </c>
    </row>
    <row r="26" spans="1:10" ht="21" customHeight="1">
      <c r="A26" s="65"/>
      <c r="B26" s="62"/>
      <c r="C26" s="73"/>
      <c r="D26" s="65"/>
      <c r="E26" s="73"/>
      <c r="F26" s="36">
        <v>0</v>
      </c>
      <c r="G26" s="36">
        <v>0</v>
      </c>
      <c r="H26" s="36">
        <f>F26+G26</f>
        <v>0</v>
      </c>
      <c r="I26" s="2"/>
      <c r="J26" s="76"/>
    </row>
    <row r="27" spans="1:10" ht="21" customHeight="1">
      <c r="A27" s="65"/>
      <c r="B27" s="62"/>
      <c r="C27" s="73"/>
      <c r="D27" s="65"/>
      <c r="E27" s="73"/>
      <c r="F27" s="51">
        <v>0</v>
      </c>
      <c r="G27" s="51">
        <v>0</v>
      </c>
      <c r="H27" s="51">
        <f>F27+G27</f>
        <v>0</v>
      </c>
      <c r="I27" s="2"/>
      <c r="J27" s="76"/>
    </row>
    <row r="28" spans="1:10" ht="21" customHeight="1">
      <c r="A28" s="66"/>
      <c r="B28" s="63"/>
      <c r="C28" s="74"/>
      <c r="D28" s="66"/>
      <c r="E28" s="74"/>
      <c r="F28" s="51">
        <v>0</v>
      </c>
      <c r="G28" s="51">
        <v>0</v>
      </c>
      <c r="H28" s="51">
        <v>0</v>
      </c>
      <c r="I28" s="2"/>
      <c r="J28" s="76"/>
    </row>
    <row r="29" spans="1:10" s="31" customFormat="1" ht="21" customHeight="1">
      <c r="A29" s="34"/>
      <c r="B29" s="30" t="s">
        <v>59</v>
      </c>
      <c r="C29" s="37">
        <f>SUM(C25)</f>
        <v>4000</v>
      </c>
      <c r="D29" s="37">
        <f t="shared" ref="D29:E29" si="8">SUM(D25)</f>
        <v>0</v>
      </c>
      <c r="E29" s="37">
        <f t="shared" si="8"/>
        <v>0</v>
      </c>
      <c r="F29" s="37">
        <f>SUM(F25:F28)</f>
        <v>0</v>
      </c>
      <c r="G29" s="37">
        <f>SUM(G25:G26)</f>
        <v>0</v>
      </c>
      <c r="H29" s="37">
        <f>SUM(H25:H28)</f>
        <v>0</v>
      </c>
      <c r="I29" s="35"/>
      <c r="J29" s="77"/>
    </row>
    <row r="30" spans="1:10" ht="21" customHeight="1">
      <c r="A30" s="58">
        <v>6</v>
      </c>
      <c r="B30" s="57" t="s">
        <v>55</v>
      </c>
      <c r="C30" s="59">
        <v>0</v>
      </c>
      <c r="D30" s="60"/>
      <c r="E30" s="59">
        <f t="shared" si="2"/>
        <v>0</v>
      </c>
      <c r="F30" s="36">
        <v>500</v>
      </c>
      <c r="G30" s="36">
        <v>0</v>
      </c>
      <c r="H30" s="36">
        <f t="shared" si="0"/>
        <v>500</v>
      </c>
      <c r="I30" s="2" t="s">
        <v>104</v>
      </c>
      <c r="J30" s="75" t="s">
        <v>69</v>
      </c>
    </row>
    <row r="31" spans="1:10" ht="21" customHeight="1">
      <c r="A31" s="58"/>
      <c r="B31" s="57"/>
      <c r="C31" s="59"/>
      <c r="D31" s="60"/>
      <c r="E31" s="59"/>
      <c r="F31" s="36">
        <v>500</v>
      </c>
      <c r="G31" s="36">
        <v>0</v>
      </c>
      <c r="H31" s="36">
        <f t="shared" si="0"/>
        <v>500</v>
      </c>
      <c r="I31" s="2" t="s">
        <v>105</v>
      </c>
      <c r="J31" s="79"/>
    </row>
    <row r="32" spans="1:10" ht="21" customHeight="1">
      <c r="A32" s="58"/>
      <c r="B32" s="57"/>
      <c r="C32" s="59"/>
      <c r="D32" s="60"/>
      <c r="E32" s="59"/>
      <c r="F32" s="36">
        <v>500</v>
      </c>
      <c r="G32" s="36">
        <v>0</v>
      </c>
      <c r="H32" s="36">
        <f t="shared" si="0"/>
        <v>500</v>
      </c>
      <c r="I32" s="2" t="s">
        <v>106</v>
      </c>
      <c r="J32" s="79"/>
    </row>
    <row r="33" spans="1:10" ht="21" customHeight="1">
      <c r="A33" s="58"/>
      <c r="B33" s="57"/>
      <c r="C33" s="59"/>
      <c r="D33" s="60"/>
      <c r="E33" s="59"/>
      <c r="F33" s="36">
        <v>500</v>
      </c>
      <c r="G33" s="36">
        <v>0</v>
      </c>
      <c r="H33" s="36">
        <f t="shared" si="0"/>
        <v>500</v>
      </c>
      <c r="I33" s="2" t="s">
        <v>107</v>
      </c>
      <c r="J33" s="79"/>
    </row>
    <row r="34" spans="1:10" s="31" customFormat="1" ht="21" customHeight="1">
      <c r="A34" s="34"/>
      <c r="B34" s="30" t="s">
        <v>60</v>
      </c>
      <c r="C34" s="37">
        <f>SUM(C30)</f>
        <v>0</v>
      </c>
      <c r="D34" s="37">
        <f t="shared" ref="D34:E34" si="9">SUM(D30)</f>
        <v>0</v>
      </c>
      <c r="E34" s="37">
        <f t="shared" si="9"/>
        <v>0</v>
      </c>
      <c r="F34" s="37">
        <f>SUM(F30:F33)</f>
        <v>2000</v>
      </c>
      <c r="G34" s="37">
        <f t="shared" ref="G34" si="10">SUM(G30:G33)</f>
        <v>0</v>
      </c>
      <c r="H34" s="37">
        <f>SUM(H30:H33)</f>
        <v>2000</v>
      </c>
      <c r="I34" s="35"/>
      <c r="J34" s="80"/>
    </row>
    <row r="35" spans="1:10" ht="21" customHeight="1">
      <c r="A35" s="58">
        <v>7</v>
      </c>
      <c r="B35" s="57" t="s">
        <v>56</v>
      </c>
      <c r="C35" s="59">
        <v>0</v>
      </c>
      <c r="D35" s="60"/>
      <c r="E35" s="59">
        <f t="shared" si="2"/>
        <v>0</v>
      </c>
      <c r="F35" s="36">
        <v>0</v>
      </c>
      <c r="G35" s="36">
        <v>0</v>
      </c>
      <c r="H35" s="36">
        <f t="shared" si="0"/>
        <v>0</v>
      </c>
      <c r="I35" s="2"/>
      <c r="J35" s="84"/>
    </row>
    <row r="36" spans="1:10" ht="21" customHeight="1">
      <c r="A36" s="58"/>
      <c r="B36" s="57"/>
      <c r="C36" s="59"/>
      <c r="D36" s="60"/>
      <c r="E36" s="59"/>
      <c r="F36" s="36">
        <v>0</v>
      </c>
      <c r="G36" s="36">
        <v>0</v>
      </c>
      <c r="H36" s="36">
        <f t="shared" si="0"/>
        <v>0</v>
      </c>
      <c r="I36" s="2"/>
      <c r="J36" s="85"/>
    </row>
    <row r="37" spans="1:10" ht="21" customHeight="1">
      <c r="A37" s="58"/>
      <c r="B37" s="57"/>
      <c r="C37" s="59"/>
      <c r="D37" s="60"/>
      <c r="E37" s="59"/>
      <c r="F37" s="36">
        <v>0</v>
      </c>
      <c r="G37" s="36">
        <v>0</v>
      </c>
      <c r="H37" s="36">
        <f t="shared" si="0"/>
        <v>0</v>
      </c>
      <c r="I37" s="2"/>
      <c r="J37" s="85"/>
    </row>
    <row r="38" spans="1:10" ht="21" customHeight="1">
      <c r="A38" s="58"/>
      <c r="B38" s="57"/>
      <c r="C38" s="59"/>
      <c r="D38" s="60"/>
      <c r="E38" s="59"/>
      <c r="F38" s="36">
        <v>0</v>
      </c>
      <c r="G38" s="36">
        <v>0</v>
      </c>
      <c r="H38" s="36">
        <f t="shared" si="0"/>
        <v>0</v>
      </c>
      <c r="I38" s="2"/>
      <c r="J38" s="85"/>
    </row>
    <row r="39" spans="1:10" s="31" customFormat="1" ht="21" customHeight="1">
      <c r="A39" s="34"/>
      <c r="B39" s="30" t="s">
        <v>61</v>
      </c>
      <c r="C39" s="37">
        <f>SUM(C35)</f>
        <v>0</v>
      </c>
      <c r="D39" s="37">
        <f t="shared" ref="D39:E39" si="11">SUM(D35)</f>
        <v>0</v>
      </c>
      <c r="E39" s="37">
        <f t="shared" si="11"/>
        <v>0</v>
      </c>
      <c r="F39" s="37">
        <f>SUM(F35:F38)</f>
        <v>0</v>
      </c>
      <c r="G39" s="37">
        <f t="shared" ref="G39:H39" si="12">SUM(G35:G38)</f>
        <v>0</v>
      </c>
      <c r="H39" s="37">
        <f t="shared" si="12"/>
        <v>0</v>
      </c>
      <c r="I39" s="35"/>
      <c r="J39" s="86"/>
    </row>
    <row r="40" spans="1:10" ht="21" customHeight="1">
      <c r="A40" s="58">
        <v>8</v>
      </c>
      <c r="B40" s="57" t="s">
        <v>3</v>
      </c>
      <c r="C40" s="59">
        <v>0</v>
      </c>
      <c r="D40" s="60"/>
      <c r="E40" s="59">
        <f t="shared" si="2"/>
        <v>0</v>
      </c>
      <c r="F40" s="36">
        <v>0</v>
      </c>
      <c r="G40" s="36">
        <v>0</v>
      </c>
      <c r="H40" s="36">
        <f t="shared" si="0"/>
        <v>0</v>
      </c>
      <c r="I40" s="2"/>
      <c r="J40" s="78" t="s">
        <v>70</v>
      </c>
    </row>
    <row r="41" spans="1:10" ht="21" customHeight="1">
      <c r="A41" s="58"/>
      <c r="B41" s="57"/>
      <c r="C41" s="59"/>
      <c r="D41" s="60"/>
      <c r="E41" s="59"/>
      <c r="F41" s="36">
        <v>0</v>
      </c>
      <c r="G41" s="36">
        <v>0</v>
      </c>
      <c r="H41" s="36">
        <f t="shared" si="0"/>
        <v>0</v>
      </c>
      <c r="I41" s="2"/>
      <c r="J41" s="79"/>
    </row>
    <row r="42" spans="1:10" s="31" customFormat="1" ht="21" customHeight="1">
      <c r="A42" s="34"/>
      <c r="B42" s="30" t="s">
        <v>57</v>
      </c>
      <c r="C42" s="37">
        <f>SUM(C40)</f>
        <v>0</v>
      </c>
      <c r="D42" s="37">
        <f t="shared" ref="D42:E42" si="13">SUM(D40)</f>
        <v>0</v>
      </c>
      <c r="E42" s="37">
        <f t="shared" si="13"/>
        <v>0</v>
      </c>
      <c r="F42" s="37">
        <f>SUM(F40:F41)</f>
        <v>0</v>
      </c>
      <c r="G42" s="37">
        <f t="shared" ref="G42:H42" si="14">SUM(G40:G41)</f>
        <v>0</v>
      </c>
      <c r="H42" s="37">
        <f t="shared" si="14"/>
        <v>0</v>
      </c>
      <c r="I42" s="35"/>
      <c r="J42" s="80"/>
    </row>
    <row r="43" spans="1:10" ht="21" customHeight="1">
      <c r="A43" s="58">
        <v>9</v>
      </c>
      <c r="B43" s="57" t="s">
        <v>58</v>
      </c>
      <c r="C43" s="59">
        <v>0</v>
      </c>
      <c r="D43" s="60"/>
      <c r="E43" s="59">
        <f t="shared" si="2"/>
        <v>0</v>
      </c>
      <c r="F43" s="36">
        <v>0</v>
      </c>
      <c r="G43" s="36">
        <v>0</v>
      </c>
      <c r="H43" s="36">
        <f t="shared" si="0"/>
        <v>0</v>
      </c>
      <c r="I43" s="2"/>
      <c r="J43" s="75" t="s">
        <v>71</v>
      </c>
    </row>
    <row r="44" spans="1:10" ht="21" customHeight="1">
      <c r="A44" s="58"/>
      <c r="B44" s="57"/>
      <c r="C44" s="59"/>
      <c r="D44" s="60"/>
      <c r="E44" s="59"/>
      <c r="F44" s="36">
        <v>0</v>
      </c>
      <c r="G44" s="36">
        <v>0</v>
      </c>
      <c r="H44" s="36">
        <f t="shared" si="0"/>
        <v>0</v>
      </c>
      <c r="I44" s="2"/>
      <c r="J44" s="76"/>
    </row>
    <row r="45" spans="1:10" ht="21" customHeight="1">
      <c r="A45" s="58"/>
      <c r="B45" s="57"/>
      <c r="C45" s="59"/>
      <c r="D45" s="60"/>
      <c r="E45" s="59"/>
      <c r="F45" s="36">
        <v>0</v>
      </c>
      <c r="G45" s="36">
        <v>0</v>
      </c>
      <c r="H45" s="36">
        <f t="shared" si="0"/>
        <v>0</v>
      </c>
      <c r="I45" s="2"/>
      <c r="J45" s="76"/>
    </row>
    <row r="46" spans="1:10" s="31" customFormat="1" ht="21" customHeight="1">
      <c r="A46" s="34"/>
      <c r="B46" s="30" t="s">
        <v>62</v>
      </c>
      <c r="C46" s="37">
        <f>SUM(C43)</f>
        <v>0</v>
      </c>
      <c r="D46" s="37">
        <f t="shared" ref="D46:E46" si="15">SUM(D43)</f>
        <v>0</v>
      </c>
      <c r="E46" s="37">
        <f t="shared" si="15"/>
        <v>0</v>
      </c>
      <c r="F46" s="37">
        <f>SUM(F43:F45)</f>
        <v>0</v>
      </c>
      <c r="G46" s="37">
        <f t="shared" ref="G46:H46" si="16">SUM(G43:G45)</f>
        <v>0</v>
      </c>
      <c r="H46" s="37">
        <f t="shared" si="16"/>
        <v>0</v>
      </c>
      <c r="I46" s="35"/>
      <c r="J46" s="77"/>
    </row>
    <row r="47" spans="1:10" ht="21" customHeight="1">
      <c r="A47" s="64">
        <v>10</v>
      </c>
      <c r="B47" s="57" t="s">
        <v>5</v>
      </c>
      <c r="C47" s="59">
        <v>0</v>
      </c>
      <c r="D47" s="60"/>
      <c r="E47" s="59">
        <f t="shared" si="2"/>
        <v>0</v>
      </c>
      <c r="F47" s="36">
        <v>77</v>
      </c>
      <c r="G47" s="36">
        <v>0</v>
      </c>
      <c r="H47" s="36">
        <f t="shared" si="0"/>
        <v>77</v>
      </c>
      <c r="I47" s="2" t="s">
        <v>100</v>
      </c>
      <c r="J47" s="84"/>
    </row>
    <row r="48" spans="1:10" ht="21" customHeight="1">
      <c r="A48" s="65"/>
      <c r="B48" s="57"/>
      <c r="C48" s="59"/>
      <c r="D48" s="60"/>
      <c r="E48" s="59"/>
      <c r="F48" s="36">
        <v>64</v>
      </c>
      <c r="G48" s="36">
        <v>0</v>
      </c>
      <c r="H48" s="36">
        <f t="shared" ref="H48:H53" si="17">F48+G48</f>
        <v>64</v>
      </c>
      <c r="I48" s="2" t="s">
        <v>101</v>
      </c>
      <c r="J48" s="85"/>
    </row>
    <row r="49" spans="1:10" ht="21" customHeight="1">
      <c r="A49" s="65"/>
      <c r="B49" s="57"/>
      <c r="C49" s="59"/>
      <c r="D49" s="60"/>
      <c r="E49" s="59"/>
      <c r="F49" s="36">
        <v>0</v>
      </c>
      <c r="G49" s="36">
        <v>0</v>
      </c>
      <c r="H49" s="36">
        <f t="shared" si="17"/>
        <v>0</v>
      </c>
      <c r="I49" s="2"/>
      <c r="J49" s="85"/>
    </row>
    <row r="50" spans="1:10" ht="21" customHeight="1">
      <c r="A50" s="65"/>
      <c r="B50" s="57"/>
      <c r="C50" s="59"/>
      <c r="D50" s="60"/>
      <c r="E50" s="59"/>
      <c r="F50" s="36">
        <v>0</v>
      </c>
      <c r="G50" s="36">
        <v>0</v>
      </c>
      <c r="H50" s="36">
        <f t="shared" si="17"/>
        <v>0</v>
      </c>
      <c r="I50" s="2"/>
      <c r="J50" s="85"/>
    </row>
    <row r="51" spans="1:10" ht="21" customHeight="1">
      <c r="A51" s="65"/>
      <c r="B51" s="57"/>
      <c r="C51" s="59"/>
      <c r="D51" s="60"/>
      <c r="E51" s="59"/>
      <c r="F51" s="36">
        <v>0</v>
      </c>
      <c r="G51" s="36">
        <v>0</v>
      </c>
      <c r="H51" s="36">
        <f t="shared" si="17"/>
        <v>0</v>
      </c>
      <c r="I51" s="2"/>
      <c r="J51" s="85"/>
    </row>
    <row r="52" spans="1:10" ht="21" customHeight="1">
      <c r="A52" s="65"/>
      <c r="B52" s="57"/>
      <c r="C52" s="59"/>
      <c r="D52" s="60"/>
      <c r="E52" s="59"/>
      <c r="F52" s="36">
        <v>0</v>
      </c>
      <c r="G52" s="36">
        <v>0</v>
      </c>
      <c r="H52" s="36">
        <f t="shared" si="17"/>
        <v>0</v>
      </c>
      <c r="I52" s="2"/>
      <c r="J52" s="85"/>
    </row>
    <row r="53" spans="1:10" ht="21" customHeight="1">
      <c r="A53" s="66"/>
      <c r="B53" s="57"/>
      <c r="C53" s="59"/>
      <c r="D53" s="60"/>
      <c r="E53" s="59"/>
      <c r="F53" s="36">
        <v>0</v>
      </c>
      <c r="G53" s="36">
        <v>0</v>
      </c>
      <c r="H53" s="36">
        <f t="shared" si="17"/>
        <v>0</v>
      </c>
      <c r="I53" s="2"/>
      <c r="J53" s="85"/>
    </row>
    <row r="54" spans="1:10" s="31" customFormat="1" ht="21" customHeight="1">
      <c r="A54" s="34"/>
      <c r="B54" s="30" t="s">
        <v>63</v>
      </c>
      <c r="C54" s="37">
        <f>SUM(C47)</f>
        <v>0</v>
      </c>
      <c r="D54" s="37">
        <f t="shared" ref="D54:E54" si="18">SUM(D47)</f>
        <v>0</v>
      </c>
      <c r="E54" s="37">
        <f t="shared" si="18"/>
        <v>0</v>
      </c>
      <c r="F54" s="37">
        <f>SUM(F47:F53)</f>
        <v>141</v>
      </c>
      <c r="G54" s="37">
        <f t="shared" ref="G54:H54" si="19">SUM(G47:G53)</f>
        <v>0</v>
      </c>
      <c r="H54" s="37">
        <f t="shared" si="19"/>
        <v>141</v>
      </c>
      <c r="I54" s="35"/>
      <c r="J54" s="86"/>
    </row>
    <row r="55" spans="1:10" ht="21" customHeight="1">
      <c r="A55" s="34"/>
      <c r="B55" s="30" t="s">
        <v>64</v>
      </c>
      <c r="C55" s="37">
        <f>SUM(C54,C46,C42,C39,C34,C29,C24,C21,C16,C13)</f>
        <v>4000</v>
      </c>
      <c r="D55" s="37">
        <f t="shared" ref="D55:H55" si="20">SUM(D54,D46,D42,D39,D34,D29,D24,D21,D16,D13)</f>
        <v>0</v>
      </c>
      <c r="E55" s="37">
        <f t="shared" si="20"/>
        <v>0</v>
      </c>
      <c r="F55" s="37">
        <f t="shared" si="20"/>
        <v>2581</v>
      </c>
      <c r="G55" s="37">
        <f t="shared" si="20"/>
        <v>0</v>
      </c>
      <c r="H55" s="37">
        <f t="shared" si="20"/>
        <v>2581</v>
      </c>
      <c r="I55" s="35"/>
      <c r="J55" s="39"/>
    </row>
    <row r="59" spans="1:10" ht="21" customHeight="1">
      <c r="A59" s="70" t="s">
        <v>12</v>
      </c>
      <c r="B59" s="71"/>
      <c r="C59" s="69" t="s">
        <v>13</v>
      </c>
      <c r="D59" s="69"/>
      <c r="E59" s="69" t="s">
        <v>17</v>
      </c>
      <c r="F59" s="69"/>
      <c r="G59" s="69" t="s">
        <v>18</v>
      </c>
      <c r="H59" s="69"/>
      <c r="I59" s="32" t="s">
        <v>14</v>
      </c>
    </row>
    <row r="60" spans="1:10" ht="21" customHeight="1">
      <c r="A60" s="67">
        <f>E55</f>
        <v>0</v>
      </c>
      <c r="B60" s="68"/>
      <c r="C60" s="68">
        <f>H55</f>
        <v>2581</v>
      </c>
      <c r="D60" s="68"/>
      <c r="E60" s="68">
        <f>F55</f>
        <v>2581</v>
      </c>
      <c r="F60" s="68"/>
      <c r="G60" s="68">
        <f>G55</f>
        <v>0</v>
      </c>
      <c r="H60" s="68"/>
      <c r="I60" s="33">
        <f>A60-C60</f>
        <v>-2581</v>
      </c>
    </row>
    <row r="62" spans="1:10" ht="21" customHeight="1">
      <c r="A62" s="40" t="s">
        <v>75</v>
      </c>
      <c r="B62" s="41"/>
      <c r="C62" s="42" t="s">
        <v>76</v>
      </c>
      <c r="D62" s="40"/>
      <c r="E62" s="40" t="s">
        <v>77</v>
      </c>
      <c r="F62" s="40"/>
      <c r="G62" s="40" t="s">
        <v>78</v>
      </c>
      <c r="H62" s="40"/>
      <c r="I62" s="41"/>
    </row>
  </sheetData>
  <mergeCells count="76">
    <mergeCell ref="D40:D41"/>
    <mergeCell ref="A14:A15"/>
    <mergeCell ref="B14:B15"/>
    <mergeCell ref="C14:C15"/>
    <mergeCell ref="D14:D15"/>
    <mergeCell ref="E14:E15"/>
    <mergeCell ref="J14:J16"/>
    <mergeCell ref="J40:J42"/>
    <mergeCell ref="J4:J5"/>
    <mergeCell ref="H4:I5"/>
    <mergeCell ref="J47:J54"/>
    <mergeCell ref="J17:J21"/>
    <mergeCell ref="J6:J7"/>
    <mergeCell ref="J8:J13"/>
    <mergeCell ref="J22:J24"/>
    <mergeCell ref="J35:J39"/>
    <mergeCell ref="J43:J46"/>
    <mergeCell ref="J25:J29"/>
    <mergeCell ref="J30:J34"/>
    <mergeCell ref="C17:C20"/>
    <mergeCell ref="E17:E20"/>
    <mergeCell ref="D17:D20"/>
    <mergeCell ref="D22:D23"/>
    <mergeCell ref="C22:C23"/>
    <mergeCell ref="E22:E23"/>
    <mergeCell ref="C25:C28"/>
    <mergeCell ref="E25:E28"/>
    <mergeCell ref="D25:D28"/>
    <mergeCell ref="G59:H59"/>
    <mergeCell ref="G60:H60"/>
    <mergeCell ref="E43:E45"/>
    <mergeCell ref="C30:C33"/>
    <mergeCell ref="D30:D33"/>
    <mergeCell ref="E30:E33"/>
    <mergeCell ref="C35:C38"/>
    <mergeCell ref="D47:D53"/>
    <mergeCell ref="E47:E53"/>
    <mergeCell ref="D35:D38"/>
    <mergeCell ref="E35:E38"/>
    <mergeCell ref="C40:C41"/>
    <mergeCell ref="E40:E41"/>
    <mergeCell ref="A43:A45"/>
    <mergeCell ref="B43:B45"/>
    <mergeCell ref="C43:C45"/>
    <mergeCell ref="D43:D45"/>
    <mergeCell ref="B47:B53"/>
    <mergeCell ref="A47:A53"/>
    <mergeCell ref="C47:C53"/>
    <mergeCell ref="A60:B60"/>
    <mergeCell ref="C59:D59"/>
    <mergeCell ref="C60:D60"/>
    <mergeCell ref="E59:F59"/>
    <mergeCell ref="E60:F60"/>
    <mergeCell ref="A59:B59"/>
    <mergeCell ref="A17:A20"/>
    <mergeCell ref="A22:A23"/>
    <mergeCell ref="A30:A33"/>
    <mergeCell ref="A35:A38"/>
    <mergeCell ref="A40:A41"/>
    <mergeCell ref="A25:A28"/>
    <mergeCell ref="B17:B20"/>
    <mergeCell ref="B22:B23"/>
    <mergeCell ref="B30:B33"/>
    <mergeCell ref="B35:B38"/>
    <mergeCell ref="B40:B41"/>
    <mergeCell ref="B25:B28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" right="0" top="0" bottom="0" header="0" footer="0"/>
  <pageSetup paperSize="9" scale="59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6"/>
  <sheetViews>
    <sheetView zoomScaleNormal="100" workbookViewId="0">
      <selection activeCell="I12" sqref="I12:J12"/>
    </sheetView>
  </sheetViews>
  <sheetFormatPr defaultRowHeight="15"/>
  <cols>
    <col min="1" max="1" width="1.42578125" customWidth="1"/>
    <col min="2" max="3" width="2.28515625" customWidth="1"/>
    <col min="4" max="4" width="12.140625" customWidth="1"/>
    <col min="5" max="5" width="0.85546875" customWidth="1"/>
    <col min="6" max="6" width="18" customWidth="1"/>
    <col min="7" max="7" width="11.5703125" customWidth="1"/>
    <col min="8" max="8" width="11.140625" customWidth="1"/>
    <col min="9" max="9" width="1" customWidth="1"/>
    <col min="10" max="10" width="11.85546875" customWidth="1"/>
    <col min="11" max="11" width="31.85546875" customWidth="1"/>
  </cols>
  <sheetData>
    <row r="1" spans="2:11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>
      <c r="B3" s="52" t="s">
        <v>72</v>
      </c>
      <c r="C3" s="52"/>
      <c r="D3" s="52"/>
      <c r="E3" s="52"/>
      <c r="F3" s="52"/>
      <c r="G3" s="52"/>
      <c r="H3" s="52"/>
      <c r="I3" s="52"/>
      <c r="J3" s="52"/>
      <c r="K3" s="52"/>
    </row>
    <row r="4" spans="2:11" ht="20.100000000000001" customHeight="1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>
      <c r="B5" s="7"/>
      <c r="C5" s="8"/>
      <c r="D5" s="46" t="s">
        <v>19</v>
      </c>
      <c r="E5" s="46"/>
      <c r="F5" s="104" t="s">
        <v>87</v>
      </c>
      <c r="G5" s="104"/>
      <c r="H5" s="46" t="s">
        <v>20</v>
      </c>
      <c r="I5" s="8"/>
      <c r="J5" s="104" t="s">
        <v>88</v>
      </c>
      <c r="K5" s="105"/>
    </row>
    <row r="6" spans="2:11" ht="20.100000000000001" customHeight="1">
      <c r="B6" s="9"/>
      <c r="C6" s="10"/>
      <c r="D6" s="11" t="s">
        <v>21</v>
      </c>
      <c r="E6" s="11"/>
      <c r="F6" s="106" t="s">
        <v>89</v>
      </c>
      <c r="G6" s="106"/>
      <c r="H6" s="11" t="s">
        <v>22</v>
      </c>
      <c r="I6" s="10"/>
      <c r="J6" s="106" t="s">
        <v>90</v>
      </c>
      <c r="K6" s="107"/>
    </row>
    <row r="7" spans="2:11" ht="20.100000000000001" customHeight="1">
      <c r="B7" s="9"/>
      <c r="C7" s="10"/>
      <c r="D7" s="11" t="s">
        <v>23</v>
      </c>
      <c r="E7" s="11"/>
      <c r="F7" s="106" t="s">
        <v>91</v>
      </c>
      <c r="G7" s="106"/>
      <c r="H7" s="11" t="s">
        <v>24</v>
      </c>
      <c r="I7" s="12"/>
      <c r="J7" s="106" t="s">
        <v>92</v>
      </c>
      <c r="K7" s="107"/>
    </row>
    <row r="8" spans="2:11" ht="20.100000000000001" customHeight="1">
      <c r="B8" s="13"/>
      <c r="C8" s="14"/>
      <c r="D8" s="47"/>
      <c r="E8" s="47"/>
      <c r="F8" s="48"/>
      <c r="G8" s="48"/>
      <c r="H8" s="47" t="s">
        <v>79</v>
      </c>
      <c r="I8" s="49"/>
      <c r="J8" s="88" t="s">
        <v>93</v>
      </c>
      <c r="K8" s="89"/>
    </row>
    <row r="9" spans="2:11" ht="20.100000000000001" customHeight="1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>
      <c r="B10" s="97" t="s">
        <v>25</v>
      </c>
      <c r="C10" s="98"/>
      <c r="D10" s="16" t="s">
        <v>26</v>
      </c>
      <c r="E10" s="95" t="s">
        <v>27</v>
      </c>
      <c r="F10" s="96"/>
      <c r="G10" s="17" t="s">
        <v>28</v>
      </c>
      <c r="H10" s="18" t="s">
        <v>29</v>
      </c>
      <c r="I10" s="95" t="s">
        <v>30</v>
      </c>
      <c r="J10" s="96"/>
      <c r="K10" s="17" t="s">
        <v>31</v>
      </c>
    </row>
    <row r="11" spans="2:11" ht="20.100000000000001" customHeight="1">
      <c r="B11" s="93">
        <v>1</v>
      </c>
      <c r="C11" s="94"/>
      <c r="D11" s="99" t="s">
        <v>32</v>
      </c>
      <c r="E11" s="93" t="s">
        <v>33</v>
      </c>
      <c r="F11" s="94"/>
      <c r="G11" s="19">
        <v>0</v>
      </c>
      <c r="H11" s="50">
        <v>0</v>
      </c>
      <c r="I11" s="91"/>
      <c r="J11" s="92"/>
      <c r="K11" s="20" t="s">
        <v>34</v>
      </c>
    </row>
    <row r="12" spans="2:11" ht="96.75" customHeight="1">
      <c r="B12" s="93">
        <v>2</v>
      </c>
      <c r="C12" s="94"/>
      <c r="D12" s="100"/>
      <c r="E12" s="90" t="s">
        <v>35</v>
      </c>
      <c r="F12" s="90"/>
      <c r="G12" s="19">
        <v>295</v>
      </c>
      <c r="H12" s="50">
        <v>295</v>
      </c>
      <c r="I12" s="91"/>
      <c r="J12" s="92"/>
      <c r="K12" s="25" t="s">
        <v>94</v>
      </c>
    </row>
    <row r="13" spans="2:11" ht="20.100000000000001" customHeight="1">
      <c r="B13" s="93">
        <v>3</v>
      </c>
      <c r="C13" s="94"/>
      <c r="D13" s="100"/>
      <c r="E13" s="93" t="s">
        <v>36</v>
      </c>
      <c r="F13" s="94"/>
      <c r="G13" s="19">
        <v>0</v>
      </c>
      <c r="H13" s="50">
        <v>0</v>
      </c>
      <c r="I13" s="91"/>
      <c r="J13" s="92"/>
      <c r="K13" s="20" t="s">
        <v>34</v>
      </c>
    </row>
    <row r="14" spans="2:11" ht="43.5" customHeight="1">
      <c r="B14" s="93">
        <v>4</v>
      </c>
      <c r="C14" s="94"/>
      <c r="D14" s="100"/>
      <c r="E14" s="93" t="s">
        <v>37</v>
      </c>
      <c r="F14" s="94"/>
      <c r="G14" s="19">
        <v>112</v>
      </c>
      <c r="H14" s="50">
        <v>112</v>
      </c>
      <c r="I14" s="91"/>
      <c r="J14" s="92"/>
      <c r="K14" s="25" t="s">
        <v>95</v>
      </c>
    </row>
    <row r="15" spans="2:11" ht="20.100000000000001" customHeight="1">
      <c r="B15" s="93">
        <v>5</v>
      </c>
      <c r="C15" s="94"/>
      <c r="D15" s="99" t="s">
        <v>38</v>
      </c>
      <c r="E15" s="90"/>
      <c r="F15" s="90"/>
      <c r="G15" s="19">
        <v>0</v>
      </c>
      <c r="H15" s="50">
        <v>0</v>
      </c>
      <c r="I15" s="91"/>
      <c r="J15" s="92"/>
      <c r="K15" s="20"/>
    </row>
    <row r="16" spans="2:11" ht="20.100000000000001" customHeight="1">
      <c r="B16" s="93">
        <v>6</v>
      </c>
      <c r="C16" s="94"/>
      <c r="D16" s="100"/>
      <c r="E16" s="90"/>
      <c r="F16" s="90"/>
      <c r="G16" s="19">
        <v>0</v>
      </c>
      <c r="H16" s="50">
        <v>0</v>
      </c>
      <c r="I16" s="91"/>
      <c r="J16" s="92"/>
      <c r="K16" s="20"/>
    </row>
    <row r="17" spans="1:11" ht="20.100000000000001" customHeight="1">
      <c r="B17" s="93">
        <v>7</v>
      </c>
      <c r="C17" s="94"/>
      <c r="D17" s="109"/>
      <c r="E17" s="90"/>
      <c r="F17" s="90"/>
      <c r="G17" s="19">
        <v>0</v>
      </c>
      <c r="H17" s="50">
        <v>0</v>
      </c>
      <c r="I17" s="91"/>
      <c r="J17" s="92"/>
      <c r="K17" s="20"/>
    </row>
    <row r="18" spans="1:11" ht="20.100000000000001" customHeight="1">
      <c r="B18" s="95" t="s">
        <v>39</v>
      </c>
      <c r="C18" s="101"/>
      <c r="D18" s="101"/>
      <c r="E18" s="101"/>
      <c r="F18" s="96"/>
      <c r="G18" s="21">
        <f>SUM(G11:G17)</f>
        <v>407</v>
      </c>
      <c r="H18" s="21">
        <f>SUM(H11:H17)</f>
        <v>407</v>
      </c>
      <c r="I18" s="102">
        <f>SUM(I11:J17)</f>
        <v>0</v>
      </c>
      <c r="J18" s="103"/>
      <c r="K18" s="22"/>
    </row>
    <row r="19" spans="1:11" ht="20.100000000000001" customHeight="1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>
      <c r="B20" s="111" t="s">
        <v>29</v>
      </c>
      <c r="C20" s="111"/>
      <c r="D20" s="111"/>
      <c r="E20" s="111"/>
      <c r="F20" s="111"/>
      <c r="G20" s="111" t="s">
        <v>40</v>
      </c>
      <c r="H20" s="111"/>
      <c r="I20" s="111"/>
      <c r="J20" s="111"/>
      <c r="K20" s="17" t="s">
        <v>41</v>
      </c>
    </row>
    <row r="21" spans="1:11" ht="20.100000000000001" customHeight="1">
      <c r="B21" s="110">
        <f>H18</f>
        <v>407</v>
      </c>
      <c r="C21" s="110"/>
      <c r="D21" s="110"/>
      <c r="E21" s="110"/>
      <c r="F21" s="110"/>
      <c r="G21" s="110">
        <f>I18</f>
        <v>0</v>
      </c>
      <c r="H21" s="110"/>
      <c r="I21" s="110"/>
      <c r="J21" s="110"/>
      <c r="K21" s="24">
        <f>SUM(B21:J21)</f>
        <v>407</v>
      </c>
    </row>
    <row r="22" spans="1:11" ht="20.100000000000001" customHeight="1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>
      <c r="B23" s="15" t="s">
        <v>42</v>
      </c>
      <c r="C23" s="15"/>
      <c r="D23" s="15"/>
      <c r="E23" s="15"/>
      <c r="F23" s="15" t="s">
        <v>43</v>
      </c>
      <c r="G23" s="15" t="s">
        <v>44</v>
      </c>
      <c r="H23" s="15"/>
      <c r="I23" s="15"/>
      <c r="J23" s="15" t="s">
        <v>45</v>
      </c>
      <c r="K23" s="15"/>
    </row>
    <row r="26" spans="1:11" ht="18.75">
      <c r="A26" s="52" t="s">
        <v>80</v>
      </c>
      <c r="B26" s="52"/>
      <c r="C26" s="52"/>
      <c r="D26" s="52"/>
      <c r="E26" s="52"/>
      <c r="F26" s="52"/>
      <c r="G26" s="52"/>
      <c r="H26" s="52"/>
      <c r="I26" s="52"/>
      <c r="J26" s="52"/>
      <c r="K26" s="52"/>
    </row>
    <row r="28" spans="1:11" ht="20.100000000000001" customHeight="1">
      <c r="B28" s="7"/>
      <c r="C28" s="8"/>
      <c r="D28" s="46" t="s">
        <v>19</v>
      </c>
      <c r="E28" s="46"/>
      <c r="F28" s="104" t="str">
        <f>F5</f>
        <v>丁凯旋</v>
      </c>
      <c r="G28" s="104"/>
      <c r="H28" s="46" t="s">
        <v>20</v>
      </c>
      <c r="I28" s="8"/>
      <c r="J28" s="104" t="str">
        <f>J5</f>
        <v>业务助理</v>
      </c>
      <c r="K28" s="105"/>
    </row>
    <row r="29" spans="1:11" ht="20.100000000000001" customHeight="1">
      <c r="B29" s="9"/>
      <c r="C29" s="10"/>
      <c r="D29" s="11" t="s">
        <v>21</v>
      </c>
      <c r="E29" s="11"/>
      <c r="F29" s="106" t="str">
        <f>F6</f>
        <v>上海</v>
      </c>
      <c r="G29" s="106"/>
      <c r="H29" s="11" t="s">
        <v>22</v>
      </c>
      <c r="I29" s="10"/>
      <c r="J29" s="106" t="str">
        <f>J6</f>
        <v>上海事业部</v>
      </c>
      <c r="K29" s="107"/>
    </row>
    <row r="30" spans="1:11" ht="20.100000000000001" customHeight="1">
      <c r="B30" s="9"/>
      <c r="C30" s="10"/>
      <c r="D30" s="11" t="s">
        <v>23</v>
      </c>
      <c r="E30" s="11"/>
      <c r="F30" s="106" t="str">
        <f>F7</f>
        <v>9月26日-27日</v>
      </c>
      <c r="G30" s="106"/>
      <c r="H30" s="11" t="s">
        <v>24</v>
      </c>
      <c r="I30" s="12"/>
      <c r="J30" s="106" t="str">
        <f>J7</f>
        <v>10月12日</v>
      </c>
      <c r="K30" s="107"/>
    </row>
    <row r="31" spans="1:11" ht="20.100000000000001" customHeight="1">
      <c r="B31" s="13"/>
      <c r="C31" s="14"/>
      <c r="D31" s="47"/>
      <c r="E31" s="47"/>
      <c r="F31" s="48"/>
      <c r="G31" s="48"/>
      <c r="H31" s="47" t="s">
        <v>79</v>
      </c>
      <c r="I31" s="49"/>
      <c r="J31" s="88" t="str">
        <f>J8</f>
        <v>HMO-1709-A26STY602</v>
      </c>
      <c r="K31" s="89"/>
    </row>
    <row r="32" spans="1:11" ht="20.100000000000001" customHeight="1"/>
    <row r="33" spans="2:11" ht="20.100000000000001" customHeight="1">
      <c r="B33" s="90"/>
      <c r="C33" s="90"/>
      <c r="D33" s="44" t="s">
        <v>85</v>
      </c>
      <c r="E33" s="90" t="s">
        <v>86</v>
      </c>
      <c r="F33" s="90"/>
      <c r="G33" s="19" t="s">
        <v>84</v>
      </c>
      <c r="H33" s="19" t="s">
        <v>82</v>
      </c>
      <c r="I33" s="108" t="s">
        <v>83</v>
      </c>
      <c r="J33" s="108"/>
      <c r="K33" s="45" t="s">
        <v>81</v>
      </c>
    </row>
    <row r="34" spans="2:11" ht="20.100000000000001" customHeight="1">
      <c r="B34" s="90">
        <v>1</v>
      </c>
      <c r="C34" s="90"/>
      <c r="D34" s="43" t="s">
        <v>96</v>
      </c>
      <c r="E34" s="90" t="s">
        <v>97</v>
      </c>
      <c r="F34" s="90"/>
      <c r="G34" s="19">
        <v>100</v>
      </c>
      <c r="H34" s="19">
        <v>2</v>
      </c>
      <c r="I34" s="91">
        <f>G34*H34</f>
        <v>200</v>
      </c>
      <c r="J34" s="92"/>
      <c r="K34" s="25" t="s">
        <v>98</v>
      </c>
    </row>
    <row r="35" spans="2:11" ht="20.100000000000001" customHeight="1">
      <c r="B35" s="95" t="s">
        <v>39</v>
      </c>
      <c r="C35" s="101"/>
      <c r="D35" s="101"/>
      <c r="E35" s="101"/>
      <c r="F35" s="96"/>
      <c r="G35" s="21"/>
      <c r="H35" s="21">
        <f>SUM(H19:H34)</f>
        <v>2</v>
      </c>
      <c r="I35" s="102">
        <f>SUM(I34:J34)</f>
        <v>200</v>
      </c>
      <c r="J35" s="103"/>
      <c r="K35" s="22"/>
    </row>
    <row r="36" spans="2:11" ht="20.100000000000001" customHeight="1">
      <c r="B36" s="15" t="s">
        <v>42</v>
      </c>
      <c r="C36" s="15"/>
      <c r="D36" s="15"/>
      <c r="E36" s="15"/>
      <c r="F36" s="15" t="s">
        <v>43</v>
      </c>
      <c r="G36" s="15" t="s">
        <v>44</v>
      </c>
      <c r="H36" s="15"/>
      <c r="I36" s="15"/>
      <c r="J36" s="15" t="s">
        <v>45</v>
      </c>
      <c r="K36" s="15"/>
    </row>
  </sheetData>
  <mergeCells count="56"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B35:F35"/>
    <mergeCell ref="I35:J35"/>
    <mergeCell ref="F28:G28"/>
    <mergeCell ref="J28:K28"/>
    <mergeCell ref="F29:G29"/>
    <mergeCell ref="J29:K29"/>
    <mergeCell ref="F30:G30"/>
    <mergeCell ref="J30:K30"/>
    <mergeCell ref="B33:C33"/>
    <mergeCell ref="E33:F33"/>
    <mergeCell ref="I33:J33"/>
    <mergeCell ref="A26:K26"/>
    <mergeCell ref="J31:K31"/>
    <mergeCell ref="J8:K8"/>
    <mergeCell ref="B34:C34"/>
    <mergeCell ref="E34:F34"/>
    <mergeCell ref="I34:J34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</mergeCells>
  <phoneticPr fontId="1" type="noConversion"/>
  <pageMargins left="0.7" right="0.7" top="0.75" bottom="0.75" header="0.3" footer="0.3"/>
  <pageSetup paperSize="9" scale="83" fitToHeight="0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User</cp:lastModifiedBy>
  <cp:lastPrinted>2018-06-15T03:02:35Z</cp:lastPrinted>
  <dcterms:created xsi:type="dcterms:W3CDTF">2014-04-15T08:52:03Z</dcterms:created>
  <dcterms:modified xsi:type="dcterms:W3CDTF">2018-06-19T05:47:29Z</dcterms:modified>
</cp:coreProperties>
</file>