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<sst xmlns="http://schemas.openxmlformats.org/spreadsheetml/2006/main" count="98">
  <si>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</si>
  <si>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</si>
  <si>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</si>
  <si>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</si>
  <si>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</si>
  <si>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</si>
  <si>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</si>
  <si>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</si>
  <si>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</si>
  <si>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</si>
  <si>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6.9-6.12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</si>
  <si>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</si>
  <si>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</si>
  <si>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</si>
  <si>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</si>
  <si>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</si>
  <si>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</si>
  <si>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</si>
  <si>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</si>
  <si>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</si>
  <si>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</si>
  <si>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</si>
  <si>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</si>
  <si>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</si>
  <si>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姚艺婷6.9 家-卓美亚酒店</t>
  </si>
  <si>
    <t>姚艺婷6.9 嘉里中心-家</t>
  </si>
  <si>
    <t>姚艺婷6.10 卓美亚酒店-家</t>
  </si>
  <si>
    <t>姚艺婷6.11 家-卓美亚酒店</t>
  </si>
  <si>
    <t>姚艺婷6.11 卓美亚酒店-家</t>
  </si>
  <si>
    <t>姚艺婷6.12 家-卓美亚酒店</t>
  </si>
  <si>
    <t>餐费</t>
  </si>
  <si>
    <t>姚艺婷6.9-6.12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</si>
  <si>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</si>
  <si>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</si>
  <si>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</si>
  <si>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</si>
  <si>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</si>
  <si>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</si>
  <si>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</si>
  <si>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</si>
  <si>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</si>
  <si>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</si>
  <si>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</si>
  <si>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</si>
  <si>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</si>
  <si>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</si>
  <si>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6.9-6.10</t>
  </si>
  <si>
    <t>6.11-6.12</t>
  </si>
  <si>
    <t>【借款报销单】</t>
  </si>
  <si>
    <t>团号：HMOA-180408-SXY600</t>
  </si>
  <si>
    <t>会议日期：2018.4.26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</si>
  <si>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</si>
  <si>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</si>
  <si>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</si>
  <si>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</si>
  <si>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</si>
  <si>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</si>
  <si>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</si>
  <si>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</si>
  <si>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</si>
  <si>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</si>
  <si>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</si>
  <si>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</si>
  <si>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</si>
  <si>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</si>
  <si>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</si>
  <si>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</si>
  <si>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</si>
  <si>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</si>
  <si>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</si>
  <si>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</si>
  <si>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</si>
  <si>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</si>
  <si>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</si>
  <si>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</si>
  <si>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</si>
  <si>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</si>
  <si>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</si>
  <si>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</si>
  <si>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</si>
  <si>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</si>
  <si>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</si>
  <si>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</si>
  <si>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</si>
  <si>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</si>
  <si>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</si>
  <si>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</si>
  <si>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</si>
  <si>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</si>
  <si>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兼职餐费4.17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</si>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</sst>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36" borderId="23" applyNumberFormat="0" applyAlignment="0" applyProtection="0">
      <alignment vertical="center"/>
    </xf>
    <xf numFmtId="0" fontId="28" fillId="36" borderId="19" applyNumberFormat="0" applyAlignment="0" applyProtection="0">
      <alignment vertical="center"/>
    </xf>
    <xf numFmtId="0" fontId="24" fillId="28" borderId="2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7" fontId="9" fillId="0" borderId="5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9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110" zoomScaleNormal="110" topLeftCell="A34" workbookViewId="0">
      <selection activeCell="L17" sqref="L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4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5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6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7"/>
      <c r="J7" s="88">
        <v>42900</v>
      </c>
      <c r="K7" s="86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89"/>
      <c r="J8" s="90" t="s">
        <v>13</v>
      </c>
      <c r="K8" s="91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 t="s">
        <v>21</v>
      </c>
      <c r="E11" s="72" t="s">
        <v>22</v>
      </c>
      <c r="F11" s="73"/>
      <c r="G11" s="75">
        <v>0</v>
      </c>
      <c r="H11" s="75">
        <v>0</v>
      </c>
      <c r="I11" s="92">
        <v>0</v>
      </c>
      <c r="J11" s="93"/>
      <c r="K11" s="94"/>
    </row>
    <row r="12" spans="2:11">
      <c r="B12" s="72">
        <v>2</v>
      </c>
      <c r="C12" s="73"/>
      <c r="D12" s="76"/>
      <c r="E12" s="77" t="s">
        <v>23</v>
      </c>
      <c r="F12" s="77"/>
      <c r="G12" s="75">
        <v>85</v>
      </c>
      <c r="H12" s="75">
        <f>G12</f>
        <v>85</v>
      </c>
      <c r="I12" s="92">
        <v>0</v>
      </c>
      <c r="J12" s="93"/>
      <c r="K12" s="95" t="s">
        <v>24</v>
      </c>
    </row>
    <row r="13" spans="2:11">
      <c r="B13" s="72">
        <v>3</v>
      </c>
      <c r="C13" s="73"/>
      <c r="D13" s="76"/>
      <c r="E13" s="77" t="s">
        <v>23</v>
      </c>
      <c r="F13" s="77"/>
      <c r="G13" s="75">
        <v>36</v>
      </c>
      <c r="H13" s="75">
        <f>G13</f>
        <v>36</v>
      </c>
      <c r="I13" s="92">
        <v>0</v>
      </c>
      <c r="J13" s="93"/>
      <c r="K13" s="95" t="s">
        <v>25</v>
      </c>
    </row>
    <row r="14" spans="2:11">
      <c r="B14" s="72"/>
      <c r="C14" s="73"/>
      <c r="D14" s="76"/>
      <c r="E14" s="77" t="s">
        <v>23</v>
      </c>
      <c r="F14" s="77"/>
      <c r="G14" s="75">
        <v>18</v>
      </c>
      <c r="H14" s="75">
        <v>18</v>
      </c>
      <c r="I14" s="92">
        <v>0</v>
      </c>
      <c r="J14" s="93"/>
      <c r="K14" s="96" t="s">
        <v>26</v>
      </c>
    </row>
    <row r="15" spans="2:11">
      <c r="B15" s="72">
        <v>4</v>
      </c>
      <c r="C15" s="73"/>
      <c r="D15" s="76"/>
      <c r="E15" s="77" t="s">
        <v>23</v>
      </c>
      <c r="F15" s="77"/>
      <c r="G15" s="75">
        <v>114</v>
      </c>
      <c r="H15" s="75">
        <f>G15</f>
        <v>114</v>
      </c>
      <c r="I15" s="92">
        <v>0</v>
      </c>
      <c r="J15" s="93"/>
      <c r="K15" s="95" t="s">
        <v>27</v>
      </c>
    </row>
    <row r="16" spans="2:11">
      <c r="B16" s="72">
        <v>5</v>
      </c>
      <c r="C16" s="73"/>
      <c r="D16" s="76"/>
      <c r="E16" s="77" t="s">
        <v>23</v>
      </c>
      <c r="F16" s="77"/>
      <c r="G16" s="75">
        <v>75</v>
      </c>
      <c r="H16" s="75">
        <f>G16</f>
        <v>75</v>
      </c>
      <c r="I16" s="92">
        <v>0</v>
      </c>
      <c r="J16" s="93"/>
      <c r="K16" s="95" t="s">
        <v>28</v>
      </c>
    </row>
    <row r="17" spans="2:11">
      <c r="B17" s="72">
        <v>6</v>
      </c>
      <c r="C17" s="73"/>
      <c r="D17" s="76"/>
      <c r="E17" s="77" t="s">
        <v>23</v>
      </c>
      <c r="F17" s="77"/>
      <c r="G17" s="75">
        <v>49</v>
      </c>
      <c r="H17" s="75">
        <f>G17</f>
        <v>49</v>
      </c>
      <c r="I17" s="92">
        <v>0</v>
      </c>
      <c r="J17" s="93"/>
      <c r="K17" s="95" t="s">
        <v>29</v>
      </c>
    </row>
    <row r="18" spans="2:11">
      <c r="B18" s="72">
        <v>7</v>
      </c>
      <c r="C18" s="73"/>
      <c r="D18" s="76"/>
      <c r="E18" s="72" t="s">
        <v>30</v>
      </c>
      <c r="F18" s="73"/>
      <c r="G18" s="75">
        <v>224</v>
      </c>
      <c r="H18" s="75">
        <f>G18</f>
        <v>224</v>
      </c>
      <c r="I18" s="92">
        <v>0</v>
      </c>
      <c r="J18" s="93"/>
      <c r="K18" s="95" t="s">
        <v>31</v>
      </c>
    </row>
    <row r="19" spans="2:11">
      <c r="B19" s="72">
        <v>8</v>
      </c>
      <c r="C19" s="73"/>
      <c r="D19" s="74" t="s">
        <v>32</v>
      </c>
      <c r="E19" s="77" t="s">
        <v>33</v>
      </c>
      <c r="F19" s="77"/>
      <c r="G19" s="75">
        <v>0</v>
      </c>
      <c r="H19" s="75">
        <v>0</v>
      </c>
      <c r="I19" s="92">
        <v>0</v>
      </c>
      <c r="J19" s="93"/>
      <c r="K19" s="95"/>
    </row>
    <row r="20" ht="20.1" customHeight="1" spans="2:11">
      <c r="B20" s="72">
        <v>9</v>
      </c>
      <c r="C20" s="73"/>
      <c r="D20" s="76"/>
      <c r="E20" s="77"/>
      <c r="F20" s="77"/>
      <c r="G20" s="75">
        <f t="shared" ref="G20:G21" si="0">H20+I20</f>
        <v>0</v>
      </c>
      <c r="H20" s="75">
        <v>0</v>
      </c>
      <c r="I20" s="92">
        <v>0</v>
      </c>
      <c r="J20" s="93"/>
      <c r="K20" s="94"/>
    </row>
    <row r="21" ht="20.1" customHeight="1" spans="2:11">
      <c r="B21" s="72">
        <v>10</v>
      </c>
      <c r="C21" s="73"/>
      <c r="D21" s="78"/>
      <c r="E21" s="77"/>
      <c r="F21" s="77"/>
      <c r="G21" s="75">
        <f t="shared" si="0"/>
        <v>0</v>
      </c>
      <c r="H21" s="75">
        <v>0</v>
      </c>
      <c r="I21" s="92">
        <v>0</v>
      </c>
      <c r="J21" s="93"/>
      <c r="K21" s="94"/>
    </row>
    <row r="22" ht="20.1" customHeight="1" spans="2:11">
      <c r="B22" s="69" t="s">
        <v>34</v>
      </c>
      <c r="C22" s="79"/>
      <c r="D22" s="79"/>
      <c r="E22" s="79"/>
      <c r="F22" s="70"/>
      <c r="G22" s="80">
        <f>SUM(G11:G21)</f>
        <v>601</v>
      </c>
      <c r="H22" s="80">
        <f>SUM(H11:H21)</f>
        <v>601</v>
      </c>
      <c r="I22" s="97">
        <f>SUM(I11:J21)</f>
        <v>0</v>
      </c>
      <c r="J22" s="98"/>
      <c r="K22" s="99"/>
    </row>
    <row r="23" ht="20.1" customHeight="1" spans="2:11">
      <c r="B23" s="66"/>
      <c r="C23" s="66"/>
      <c r="D23" s="66"/>
      <c r="E23" s="66"/>
      <c r="F23" s="66"/>
      <c r="G23" s="66"/>
      <c r="H23" s="66"/>
      <c r="I23" s="66"/>
      <c r="J23" s="100"/>
      <c r="K23" s="66"/>
    </row>
    <row r="24" ht="20.1" customHeight="1" spans="2:11">
      <c r="B24" s="71" t="s">
        <v>18</v>
      </c>
      <c r="C24" s="71"/>
      <c r="D24" s="71"/>
      <c r="E24" s="71"/>
      <c r="F24" s="71"/>
      <c r="G24" s="71" t="s">
        <v>35</v>
      </c>
      <c r="H24" s="71"/>
      <c r="I24" s="71"/>
      <c r="J24" s="71"/>
      <c r="K24" s="71" t="s">
        <v>36</v>
      </c>
    </row>
    <row r="25" ht="20.1" customHeight="1" spans="2:11">
      <c r="B25" s="81">
        <f>H22</f>
        <v>601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101">
        <f>SUM(B25:J25)</f>
        <v>601</v>
      </c>
    </row>
    <row r="26" ht="20.1" customHeight="1" spans="2:11"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ht="20.1" customHeight="1" spans="2:11">
      <c r="B27" s="66" t="s">
        <v>37</v>
      </c>
      <c r="C27" s="66"/>
      <c r="D27" s="66"/>
      <c r="E27" s="66"/>
      <c r="F27" s="66" t="s">
        <v>38</v>
      </c>
      <c r="G27" s="66" t="s">
        <v>39</v>
      </c>
      <c r="H27" s="66"/>
      <c r="I27" s="66"/>
      <c r="J27" s="66" t="s">
        <v>40</v>
      </c>
      <c r="K27" s="66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4"/>
      <c r="C32" s="55"/>
      <c r="D32" s="56" t="s">
        <v>1</v>
      </c>
      <c r="E32" s="56"/>
      <c r="F32" s="57" t="str">
        <f>F5</f>
        <v>姚艺婷</v>
      </c>
      <c r="G32" s="57"/>
      <c r="H32" s="56" t="s">
        <v>3</v>
      </c>
      <c r="I32" s="55"/>
      <c r="J32" s="57" t="str">
        <f>J5</f>
        <v>助理</v>
      </c>
      <c r="K32" s="85"/>
    </row>
    <row r="33" ht="20.1" customHeight="1" spans="2:11">
      <c r="B33" s="58"/>
      <c r="C33" s="59"/>
      <c r="D33" s="60" t="s">
        <v>5</v>
      </c>
      <c r="E33" s="60"/>
      <c r="F33" s="61" t="str">
        <f>F6</f>
        <v>上海</v>
      </c>
      <c r="G33" s="61"/>
      <c r="H33" s="60" t="s">
        <v>7</v>
      </c>
      <c r="I33" s="59"/>
      <c r="J33" s="61" t="str">
        <f>J6</f>
        <v>上海事业部</v>
      </c>
      <c r="K33" s="86"/>
    </row>
    <row r="34" ht="20.1" customHeight="1" spans="2:11">
      <c r="B34" s="58"/>
      <c r="C34" s="59"/>
      <c r="D34" s="60" t="s">
        <v>9</v>
      </c>
      <c r="E34" s="60"/>
      <c r="F34" s="61" t="str">
        <f>F7</f>
        <v>6.9-6.12</v>
      </c>
      <c r="G34" s="61"/>
      <c r="H34" s="60" t="s">
        <v>11</v>
      </c>
      <c r="I34" s="87"/>
      <c r="J34" s="88">
        <f>J7</f>
        <v>42900</v>
      </c>
      <c r="K34" s="86"/>
    </row>
    <row r="35" ht="20.1" customHeight="1" spans="2:11">
      <c r="B35" s="62"/>
      <c r="C35" s="63"/>
      <c r="D35" s="64"/>
      <c r="E35" s="64"/>
      <c r="F35" s="65"/>
      <c r="G35" s="65"/>
      <c r="H35" s="64" t="s">
        <v>12</v>
      </c>
      <c r="I35" s="89"/>
      <c r="J35" s="65" t="str">
        <f>J8</f>
        <v>HMOA-180609-AWX612</v>
      </c>
      <c r="K35" s="91"/>
    </row>
    <row r="36" ht="20.1" customHeight="1"/>
    <row r="37" ht="20.1" customHeight="1" spans="2:11">
      <c r="B37" s="77"/>
      <c r="C37" s="77"/>
      <c r="D37" s="82" t="s">
        <v>42</v>
      </c>
      <c r="E37" s="77" t="s">
        <v>43</v>
      </c>
      <c r="F37" s="77"/>
      <c r="G37" s="75" t="s">
        <v>44</v>
      </c>
      <c r="H37" s="75" t="s">
        <v>45</v>
      </c>
      <c r="I37" s="75" t="s">
        <v>34</v>
      </c>
      <c r="J37" s="75"/>
      <c r="K37" s="102" t="s">
        <v>20</v>
      </c>
    </row>
    <row r="38" spans="2:11">
      <c r="B38" s="77">
        <v>1</v>
      </c>
      <c r="C38" s="77"/>
      <c r="D38" s="82" t="s">
        <v>6</v>
      </c>
      <c r="E38" s="77" t="s">
        <v>46</v>
      </c>
      <c r="F38" s="77"/>
      <c r="G38" s="75">
        <v>200</v>
      </c>
      <c r="H38" s="75">
        <v>2</v>
      </c>
      <c r="I38" s="92">
        <f>G38*H38</f>
        <v>400</v>
      </c>
      <c r="J38" s="93"/>
      <c r="K38" s="102" t="str">
        <f>E38</f>
        <v>6.9-6.10</v>
      </c>
    </row>
    <row r="39" ht="20.1" customHeight="1" spans="2:11">
      <c r="B39" s="77">
        <v>2</v>
      </c>
      <c r="C39" s="77"/>
      <c r="D39" s="82" t="s">
        <v>6</v>
      </c>
      <c r="E39" s="77" t="s">
        <v>47</v>
      </c>
      <c r="F39" s="77"/>
      <c r="G39" s="75">
        <v>100</v>
      </c>
      <c r="H39" s="75">
        <v>2</v>
      </c>
      <c r="I39" s="92">
        <f>G39*H39</f>
        <v>200</v>
      </c>
      <c r="J39" s="93"/>
      <c r="K39" s="102" t="str">
        <f>E39</f>
        <v>6.11-6.12</v>
      </c>
    </row>
    <row r="40" ht="20.1" customHeight="1" spans="2:11">
      <c r="B40" s="77">
        <v>3</v>
      </c>
      <c r="C40" s="77"/>
      <c r="D40" s="83"/>
      <c r="E40" s="77"/>
      <c r="F40" s="77"/>
      <c r="G40" s="75"/>
      <c r="H40" s="75"/>
      <c r="I40" s="92"/>
      <c r="J40" s="93"/>
      <c r="K40" s="95"/>
    </row>
    <row r="41" ht="20.1" customHeight="1" spans="2:11">
      <c r="B41" s="69" t="s">
        <v>34</v>
      </c>
      <c r="C41" s="79"/>
      <c r="D41" s="79"/>
      <c r="E41" s="79"/>
      <c r="F41" s="70"/>
      <c r="G41" s="80"/>
      <c r="H41" s="80"/>
      <c r="I41" s="97">
        <f>SUM(I38:J40)</f>
        <v>600</v>
      </c>
      <c r="J41" s="98"/>
      <c r="K41" s="99"/>
    </row>
    <row r="42" ht="20.1" customHeight="1" spans="2:11">
      <c r="B42" s="66" t="s">
        <v>37</v>
      </c>
      <c r="C42" s="66"/>
      <c r="D42" s="66"/>
      <c r="E42" s="66"/>
      <c r="F42" s="66" t="s">
        <v>38</v>
      </c>
      <c r="G42" s="66" t="s">
        <v>39</v>
      </c>
      <c r="H42" s="66"/>
      <c r="I42" s="66"/>
      <c r="J42" s="66" t="s">
        <v>40</v>
      </c>
      <c r="K42" s="6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K11" sqref="K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74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75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77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78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79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80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81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82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83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84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85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86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87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88</v>
      </c>
      <c r="C45" s="15">
        <v>0</v>
      </c>
      <c r="D45" s="13">
        <v>0</v>
      </c>
      <c r="E45" s="16">
        <v>0</v>
      </c>
      <c r="F45" s="15">
        <v>38</v>
      </c>
      <c r="G45" s="15">
        <v>0</v>
      </c>
      <c r="H45" s="16">
        <v>38</v>
      </c>
      <c r="I45" s="38" t="s">
        <v>89</v>
      </c>
      <c r="J45" s="47"/>
    </row>
    <row r="46" s="1" customFormat="1" customHeight="1" spans="1:10">
      <c r="A46" s="17"/>
      <c r="B46" s="18" t="s">
        <v>90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38</v>
      </c>
      <c r="G46" s="19">
        <f>SUM(G45:G45)</f>
        <v>0</v>
      </c>
      <c r="H46" s="19">
        <f>H45</f>
        <v>38</v>
      </c>
      <c r="I46" s="41"/>
      <c r="J46" s="48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38</v>
      </c>
      <c r="G47" s="19">
        <f>SUM(G46,G44,G40,G37,G32,G27,G24,G21,G16,G13)</f>
        <v>0</v>
      </c>
      <c r="H47" s="19">
        <f>H13+H21+H16+H24+H27+H32+H37+H40+H44+H46</f>
        <v>38</v>
      </c>
      <c r="I47" s="41"/>
      <c r="J47" s="49"/>
    </row>
    <row r="51" customHeight="1" spans="1:9">
      <c r="A51" s="29" t="s">
        <v>91</v>
      </c>
      <c r="B51" s="30"/>
      <c r="C51" s="31" t="s">
        <v>92</v>
      </c>
      <c r="D51" s="31"/>
      <c r="E51" s="31" t="s">
        <v>93</v>
      </c>
      <c r="F51" s="31"/>
      <c r="G51" s="31" t="s">
        <v>94</v>
      </c>
      <c r="H51" s="31"/>
      <c r="I51" s="50" t="s">
        <v>95</v>
      </c>
    </row>
    <row r="52" customHeight="1" spans="1:9">
      <c r="A52" s="32">
        <f>E47</f>
        <v>0</v>
      </c>
      <c r="B52" s="33"/>
      <c r="C52" s="33">
        <f>H47</f>
        <v>38</v>
      </c>
      <c r="D52" s="33"/>
      <c r="E52" s="33">
        <f>F47</f>
        <v>38</v>
      </c>
      <c r="F52" s="33"/>
      <c r="G52" s="33">
        <f>G47</f>
        <v>0</v>
      </c>
      <c r="H52" s="33"/>
      <c r="I52" s="51">
        <f>A52-C52</f>
        <v>-38</v>
      </c>
    </row>
    <row r="54" customHeight="1" spans="1:9">
      <c r="A54" s="34" t="s">
        <v>96</v>
      </c>
      <c r="B54" s="35"/>
      <c r="C54" s="36" t="s">
        <v>38</v>
      </c>
      <c r="D54" s="34"/>
      <c r="E54" s="34" t="s">
        <v>97</v>
      </c>
      <c r="F54" s="34"/>
      <c r="G54" s="34" t="s">
        <v>40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2018-06-14T02:42:46Z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