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员工差旅明细!$A$1:$K$22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<sst xmlns="http://schemas.openxmlformats.org/spreadsheetml/2006/main" count="102">
  <si>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</si>
  <si>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 xml:space="preserve">团号：HMJB-180629-HCB298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</si>
  <si>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</si>
  <si>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</si>
  <si>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</si>
  <si>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</si>
  <si>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</si>
  <si>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</si>
  <si>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</si>
  <si>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</si>
  <si>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</si>
  <si>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</si>
  <si>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</si>
  <si>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</si>
  <si>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</si>
  <si>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</si>
  <si>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</si>
  <si>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</si>
  <si>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</si>
  <si>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</si>
  <si>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</si>
  <si>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</si>
  <si>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晚宴饮料和果汁</t>
  </si>
  <si>
    <t>需有客户邮件确认，并抄送合规部。</t>
  </si>
  <si>
    <t>晚宴红酒</t>
  </si>
  <si>
    <t>晚宴啤酒</t>
  </si>
  <si>
    <t>团建矿泉水</t>
  </si>
  <si>
    <t>团建巧克力</t>
  </si>
  <si>
    <t>团建茶歇</t>
  </si>
  <si>
    <t>团建脉动和苏打水</t>
  </si>
  <si>
    <t>团建奖品风扇</t>
  </si>
  <si>
    <t>团建奖品包装纸</t>
  </si>
  <si>
    <t>团建餐盘加纸巾</t>
  </si>
  <si>
    <t>团建水果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</si>
  <si>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</si>
  <si>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</si>
  <si>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</si>
  <si>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</si>
  <si>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</si>
  <si>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</si>
  <si>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</si>
  <si>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</si>
  <si>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</si>
  <si>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</si>
  <si>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</si>
  <si>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</si>
  <si>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</si>
  <si>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</si>
  <si>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</si>
  <si>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</si>
  <si>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</si>
  <si>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</si>
  <si>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</si>
  <si>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</si>
  <si>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</si>
  <si>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</si>
  <si>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</si>
  <si>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</si>
  <si>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</si>
  <si>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</si>
  <si>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</si>
  <si>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</si>
  <si>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</si>
  <si>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</si>
  <si>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</si>
  <si>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</si>
  <si>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</si>
  <si>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</si>
  <si>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助理</t>
  </si>
  <si>
    <t>发生地:</t>
  </si>
  <si>
    <t>北京</t>
  </si>
  <si>
    <t>部门:</t>
  </si>
  <si>
    <t>2B</t>
  </si>
  <si>
    <t>发生日期:</t>
  </si>
  <si>
    <t>报销日期:</t>
  </si>
  <si>
    <t>团号:</t>
  </si>
  <si>
    <t>HMJB-180629-HCB298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</si>
  <si>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</si>
  <si>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</si>
  <si>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</si>
  <si>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</si>
  <si>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</si>
  <si>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</si>
  <si>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</si>
  <si>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</si>
  <si>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</si>
  <si>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</si>
  <si>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北京市内打车费用</t>
  </si>
  <si>
    <t>住宿费</t>
  </si>
  <si>
    <t>餐费</t>
  </si>
  <si>
    <t>停车费</t>
  </si>
  <si>
    <t>补票金额</t>
  </si>
  <si>
    <t>报销总金额</t>
  </si>
  <si>
    <t>报销人:</t>
  </si>
  <si>
    <t>合规:</t>
  </si>
  <si>
    <t>【员工上会补助统计单】</t>
  </si>
  <si>
    <t>业务助理</t>
  </si>
  <si>
    <t>2部B组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</si>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</sst>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8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4" borderId="1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31" borderId="20" applyNumberFormat="0" applyAlignment="0" applyProtection="0">
      <alignment vertical="center"/>
    </xf>
    <xf numFmtId="0" fontId="29" fillId="31" borderId="17" applyNumberFormat="0" applyAlignment="0" applyProtection="0">
      <alignment vertical="center"/>
    </xf>
    <xf numFmtId="0" fontId="30" fillId="34" borderId="2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58" fontId="4" fillId="0" borderId="0" xfId="50" applyNumberFormat="1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5128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opLeftCell="A19" workbookViewId="0">
      <selection activeCell="H28" sqref="H28"/>
    </sheetView>
  </sheetViews>
  <sheetFormatPr defaultColWidth="9" defaultRowHeight="21" customHeight="1"/>
  <cols>
    <col min="1" max="1" width="9.10833333333333" style="54" customWidth="1"/>
    <col min="2" max="2" width="16.775" customWidth="1"/>
    <col min="3" max="3" width="11.625" style="55" customWidth="1"/>
    <col min="4" max="5" width="9" customWidth="1"/>
    <col min="6" max="6" width="13.6666666666667" customWidth="1"/>
    <col min="7" max="7" width="9" customWidth="1"/>
    <col min="8" max="8" width="17.2166666666667" customWidth="1"/>
    <col min="9" max="9" width="24.8833333333333" customWidth="1"/>
    <col min="10" max="10" width="39.441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52" si="0">F8+G8</f>
        <v>0</v>
      </c>
      <c r="I8" s="82"/>
      <c r="J8" s="83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2"/>
      <c r="J9" s="84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2"/>
      <c r="J10" s="84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2"/>
      <c r="J11" s="84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2"/>
      <c r="J12" s="84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5"/>
      <c r="J13" s="86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52" si="2">C14*D14</f>
        <v>0</v>
      </c>
      <c r="F14" s="66">
        <v>0</v>
      </c>
      <c r="G14" s="66">
        <v>0</v>
      </c>
      <c r="H14" s="66">
        <f t="shared" si="0"/>
        <v>0</v>
      </c>
      <c r="I14" s="82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2"/>
      <c r="J15" s="84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5"/>
      <c r="J16" s="86"/>
    </row>
    <row r="17" customHeight="1" spans="1:10">
      <c r="A17" s="64">
        <v>3</v>
      </c>
      <c r="B17" s="65" t="s">
        <v>21</v>
      </c>
      <c r="C17" s="66">
        <v>6000</v>
      </c>
      <c r="D17" s="67"/>
      <c r="E17" s="66">
        <f t="shared" si="2"/>
        <v>0</v>
      </c>
      <c r="F17" s="66">
        <v>441.4</v>
      </c>
      <c r="G17" s="66">
        <v>0</v>
      </c>
      <c r="H17" s="66">
        <f t="shared" si="0"/>
        <v>441.4</v>
      </c>
      <c r="I17" s="82" t="s">
        <v>22</v>
      </c>
      <c r="J17" s="88" t="s">
        <v>23</v>
      </c>
    </row>
    <row r="18" customHeight="1" spans="1:10">
      <c r="A18" s="64"/>
      <c r="B18" s="65"/>
      <c r="C18" s="66"/>
      <c r="D18" s="67"/>
      <c r="E18" s="66"/>
      <c r="F18" s="66">
        <v>2391</v>
      </c>
      <c r="G18" s="66">
        <v>0</v>
      </c>
      <c r="H18" s="66">
        <f t="shared" si="0"/>
        <v>2391</v>
      </c>
      <c r="I18" s="82" t="s">
        <v>24</v>
      </c>
      <c r="J18" s="89"/>
    </row>
    <row r="19" customHeight="1" spans="1:10">
      <c r="A19" s="64"/>
      <c r="B19" s="65"/>
      <c r="C19" s="66"/>
      <c r="D19" s="67"/>
      <c r="E19" s="66"/>
      <c r="F19" s="66">
        <v>346</v>
      </c>
      <c r="G19" s="66">
        <v>0</v>
      </c>
      <c r="H19" s="66">
        <f t="shared" si="0"/>
        <v>346</v>
      </c>
      <c r="I19" s="82" t="s">
        <v>25</v>
      </c>
      <c r="J19" s="89"/>
    </row>
    <row r="20" customHeight="1" spans="1:10">
      <c r="A20" s="64"/>
      <c r="B20" s="65"/>
      <c r="C20" s="66"/>
      <c r="D20" s="67"/>
      <c r="E20" s="66"/>
      <c r="F20" s="66">
        <v>172.5</v>
      </c>
      <c r="G20" s="66">
        <v>0</v>
      </c>
      <c r="H20" s="66">
        <f t="shared" si="0"/>
        <v>172.5</v>
      </c>
      <c r="I20" s="82" t="s">
        <v>26</v>
      </c>
      <c r="J20" s="89"/>
    </row>
    <row r="21" customHeight="1" spans="1:10">
      <c r="A21" s="64"/>
      <c r="B21" s="65"/>
      <c r="C21" s="66"/>
      <c r="D21" s="67"/>
      <c r="E21" s="66"/>
      <c r="F21" s="66">
        <v>241.2</v>
      </c>
      <c r="G21" s="66">
        <v>0</v>
      </c>
      <c r="H21" s="66">
        <f t="shared" si="0"/>
        <v>241.2</v>
      </c>
      <c r="I21" s="82" t="s">
        <v>27</v>
      </c>
      <c r="J21" s="89"/>
    </row>
    <row r="22" customHeight="1" spans="1:10">
      <c r="A22" s="64"/>
      <c r="B22" s="65"/>
      <c r="C22" s="66"/>
      <c r="D22" s="67"/>
      <c r="E22" s="66"/>
      <c r="F22" s="66">
        <v>619</v>
      </c>
      <c r="G22" s="66">
        <v>0</v>
      </c>
      <c r="H22" s="66">
        <f t="shared" si="0"/>
        <v>619</v>
      </c>
      <c r="I22" s="82" t="s">
        <v>28</v>
      </c>
      <c r="J22" s="89"/>
    </row>
    <row r="23" customHeight="1" spans="1:10">
      <c r="A23" s="64"/>
      <c r="B23" s="65"/>
      <c r="C23" s="66"/>
      <c r="D23" s="67"/>
      <c r="E23" s="66"/>
      <c r="F23" s="66">
        <v>372.4</v>
      </c>
      <c r="G23" s="66">
        <v>0</v>
      </c>
      <c r="H23" s="66">
        <f t="shared" si="0"/>
        <v>372.4</v>
      </c>
      <c r="I23" s="82" t="s">
        <v>29</v>
      </c>
      <c r="J23" s="89"/>
    </row>
    <row r="24" customHeight="1" spans="1:10">
      <c r="A24" s="64"/>
      <c r="B24" s="65"/>
      <c r="C24" s="66"/>
      <c r="D24" s="67"/>
      <c r="E24" s="66"/>
      <c r="F24" s="66">
        <v>685</v>
      </c>
      <c r="G24" s="66">
        <v>0</v>
      </c>
      <c r="H24" s="66">
        <f t="shared" ref="H24" si="4">F24+G24</f>
        <v>685</v>
      </c>
      <c r="I24" s="82" t="s">
        <v>30</v>
      </c>
      <c r="J24" s="89"/>
    </row>
    <row r="25" customHeight="1" spans="1:10">
      <c r="A25" s="64"/>
      <c r="B25" s="65"/>
      <c r="C25" s="66"/>
      <c r="D25" s="67"/>
      <c r="E25" s="66"/>
      <c r="F25" s="66">
        <v>85</v>
      </c>
      <c r="G25" s="66">
        <v>0</v>
      </c>
      <c r="H25" s="66">
        <f t="shared" ref="H25:H27" si="5">F25+G25</f>
        <v>85</v>
      </c>
      <c r="I25" s="82" t="s">
        <v>31</v>
      </c>
      <c r="J25" s="89"/>
    </row>
    <row r="26" customHeight="1" spans="1:10">
      <c r="A26" s="64"/>
      <c r="B26" s="65"/>
      <c r="C26" s="66"/>
      <c r="D26" s="67"/>
      <c r="E26" s="66"/>
      <c r="F26" s="66">
        <v>84.6</v>
      </c>
      <c r="G26" s="66">
        <v>0</v>
      </c>
      <c r="H26" s="66">
        <f t="shared" si="5"/>
        <v>84.6</v>
      </c>
      <c r="I26" s="82" t="s">
        <v>32</v>
      </c>
      <c r="J26" s="89"/>
    </row>
    <row r="27" customHeight="1" spans="1:10">
      <c r="A27" s="64"/>
      <c r="B27" s="65"/>
      <c r="C27" s="66"/>
      <c r="D27" s="67"/>
      <c r="E27" s="66"/>
      <c r="F27" s="66">
        <v>500</v>
      </c>
      <c r="G27" s="66">
        <v>0</v>
      </c>
      <c r="H27" s="66">
        <f t="shared" si="5"/>
        <v>500</v>
      </c>
      <c r="I27" s="82" t="s">
        <v>33</v>
      </c>
      <c r="J27" s="89"/>
    </row>
    <row r="28" s="53" customFormat="1" customHeight="1" spans="1:10">
      <c r="A28" s="68"/>
      <c r="B28" s="69" t="s">
        <v>34</v>
      </c>
      <c r="C28" s="70">
        <f>SUM(C17)</f>
        <v>6000</v>
      </c>
      <c r="D28" s="70">
        <f>SUM(D17)</f>
        <v>0</v>
      </c>
      <c r="E28" s="70">
        <f>SUM(E17)</f>
        <v>0</v>
      </c>
      <c r="F28" s="70">
        <f>SUM(F17:F27)</f>
        <v>5938.1</v>
      </c>
      <c r="G28" s="70">
        <f>SUM(G17:G27)</f>
        <v>0</v>
      </c>
      <c r="H28" s="70">
        <f>SUM(H17:H27)</f>
        <v>5938.1</v>
      </c>
      <c r="I28" s="85"/>
      <c r="J28" s="90"/>
    </row>
    <row r="29" customHeight="1" spans="1:10">
      <c r="A29" s="64">
        <v>4</v>
      </c>
      <c r="B29" s="65" t="s">
        <v>35</v>
      </c>
      <c r="C29" s="66"/>
      <c r="D29" s="67"/>
      <c r="E29" s="66">
        <f t="shared" si="2"/>
        <v>0</v>
      </c>
      <c r="F29" s="66">
        <v>0</v>
      </c>
      <c r="G29" s="66">
        <v>0</v>
      </c>
      <c r="H29" s="66">
        <f t="shared" si="0"/>
        <v>0</v>
      </c>
      <c r="I29" s="82"/>
      <c r="J29" s="88" t="s">
        <v>36</v>
      </c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2"/>
      <c r="J30" s="89"/>
    </row>
    <row r="31" s="53" customFormat="1" customHeight="1" spans="1:10">
      <c r="A31" s="68"/>
      <c r="B31" s="69" t="s">
        <v>37</v>
      </c>
      <c r="C31" s="70">
        <f>SUM(C29)</f>
        <v>0</v>
      </c>
      <c r="D31" s="70">
        <f t="shared" ref="D31:E31" si="6">SUM(D29)</f>
        <v>0</v>
      </c>
      <c r="E31" s="70">
        <f t="shared" si="6"/>
        <v>0</v>
      </c>
      <c r="F31" s="70">
        <f>SUM(F29:F30)</f>
        <v>0</v>
      </c>
      <c r="G31" s="70">
        <f>SUM(G19:G30)</f>
        <v>0</v>
      </c>
      <c r="H31" s="70">
        <f>SUM(H29:H30)</f>
        <v>0</v>
      </c>
      <c r="I31" s="85"/>
      <c r="J31" s="90"/>
    </row>
    <row r="32" customHeight="1" spans="1:10">
      <c r="A32" s="71">
        <v>5</v>
      </c>
      <c r="B32" s="72" t="s">
        <v>38</v>
      </c>
      <c r="C32" s="73">
        <v>0</v>
      </c>
      <c r="D32" s="71"/>
      <c r="E32" s="73">
        <f t="shared" si="2"/>
        <v>0</v>
      </c>
      <c r="F32" s="66">
        <v>0</v>
      </c>
      <c r="G32" s="66">
        <v>0</v>
      </c>
      <c r="H32" s="66">
        <f t="shared" si="0"/>
        <v>0</v>
      </c>
      <c r="I32" s="82"/>
      <c r="J32" s="87" t="s">
        <v>39</v>
      </c>
    </row>
    <row r="33" customHeight="1" spans="1:10">
      <c r="A33" s="74"/>
      <c r="B33" s="75"/>
      <c r="C33" s="76"/>
      <c r="D33" s="74"/>
      <c r="E33" s="76"/>
      <c r="F33" s="66">
        <v>0</v>
      </c>
      <c r="G33" s="66">
        <v>0</v>
      </c>
      <c r="H33" s="66">
        <f t="shared" ref="H33" si="7">F33+G33</f>
        <v>0</v>
      </c>
      <c r="I33" s="82"/>
      <c r="J33" s="84"/>
    </row>
    <row r="34" s="53" customFormat="1" customHeight="1" spans="1:10">
      <c r="A34" s="68"/>
      <c r="B34" s="69" t="s">
        <v>40</v>
      </c>
      <c r="C34" s="70">
        <v>0</v>
      </c>
      <c r="D34" s="70">
        <f t="shared" ref="D34:E34" si="8">SUM(D32)</f>
        <v>0</v>
      </c>
      <c r="E34" s="70">
        <f t="shared" si="8"/>
        <v>0</v>
      </c>
      <c r="F34" s="70">
        <f>SUM(F32:F33)</f>
        <v>0</v>
      </c>
      <c r="G34" s="70">
        <f>SUM(G32:G33)</f>
        <v>0</v>
      </c>
      <c r="H34" s="70">
        <f t="shared" ref="H34" si="9">SUM(H32:H33)</f>
        <v>0</v>
      </c>
      <c r="I34" s="85"/>
      <c r="J34" s="86"/>
    </row>
    <row r="35" customHeight="1" spans="1:10">
      <c r="A35" s="64">
        <v>6</v>
      </c>
      <c r="B35" s="65" t="s">
        <v>41</v>
      </c>
      <c r="C35" s="66">
        <v>0</v>
      </c>
      <c r="D35" s="67"/>
      <c r="E35" s="66">
        <f t="shared" si="2"/>
        <v>0</v>
      </c>
      <c r="F35" s="66">
        <v>0</v>
      </c>
      <c r="G35" s="66">
        <v>0</v>
      </c>
      <c r="H35" s="66">
        <f t="shared" si="0"/>
        <v>0</v>
      </c>
      <c r="I35" s="82"/>
      <c r="J35" s="87" t="s">
        <v>42</v>
      </c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2"/>
      <c r="J36" s="89"/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si="0"/>
        <v>0</v>
      </c>
      <c r="I37" s="82"/>
      <c r="J37" s="89"/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0"/>
        <v>0</v>
      </c>
      <c r="I38" s="82"/>
      <c r="J38" s="89"/>
    </row>
    <row r="39" s="53" customFormat="1" customHeight="1" spans="1:10">
      <c r="A39" s="68"/>
      <c r="B39" s="69" t="s">
        <v>43</v>
      </c>
      <c r="C39" s="70">
        <f>SUM(C35)</f>
        <v>0</v>
      </c>
      <c r="D39" s="70">
        <f t="shared" ref="D39:E39" si="10">SUM(D35)</f>
        <v>0</v>
      </c>
      <c r="E39" s="70">
        <f t="shared" si="10"/>
        <v>0</v>
      </c>
      <c r="F39" s="70">
        <f>SUM(F35:F38)</f>
        <v>0</v>
      </c>
      <c r="G39" s="70">
        <f t="shared" ref="G39:H39" si="11">SUM(G35:G38)</f>
        <v>0</v>
      </c>
      <c r="H39" s="70">
        <f t="shared" si="11"/>
        <v>0</v>
      </c>
      <c r="I39" s="85"/>
      <c r="J39" s="90"/>
    </row>
    <row r="40" customHeight="1" spans="1:10">
      <c r="A40" s="64">
        <v>7</v>
      </c>
      <c r="B40" s="65" t="s">
        <v>44</v>
      </c>
      <c r="C40" s="66">
        <v>0</v>
      </c>
      <c r="D40" s="67"/>
      <c r="E40" s="66">
        <f t="shared" si="2"/>
        <v>0</v>
      </c>
      <c r="F40" s="66">
        <v>0</v>
      </c>
      <c r="G40" s="66">
        <v>0</v>
      </c>
      <c r="H40" s="66">
        <f t="shared" si="0"/>
        <v>0</v>
      </c>
      <c r="I40" s="82"/>
      <c r="J40" s="91"/>
    </row>
    <row r="41" customHeight="1" spans="1:10">
      <c r="A41" s="64"/>
      <c r="B41" s="65"/>
      <c r="C41" s="66"/>
      <c r="D41" s="67"/>
      <c r="E41" s="66"/>
      <c r="F41" s="66">
        <v>0</v>
      </c>
      <c r="G41" s="66">
        <v>0</v>
      </c>
      <c r="H41" s="66">
        <f t="shared" si="0"/>
        <v>0</v>
      </c>
      <c r="I41" s="82"/>
      <c r="J41" s="92"/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2"/>
      <c r="J42" s="92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2"/>
      <c r="J43" s="92"/>
    </row>
    <row r="44" s="53" customFormat="1" customHeight="1" spans="1:10">
      <c r="A44" s="68"/>
      <c r="B44" s="69" t="s">
        <v>45</v>
      </c>
      <c r="C44" s="70">
        <f>SUM(C40)</f>
        <v>0</v>
      </c>
      <c r="D44" s="70">
        <f t="shared" ref="D44:E44" si="12">SUM(D40)</f>
        <v>0</v>
      </c>
      <c r="E44" s="70">
        <f t="shared" si="12"/>
        <v>0</v>
      </c>
      <c r="F44" s="70">
        <f>SUM(F40:F43)</f>
        <v>0</v>
      </c>
      <c r="G44" s="70">
        <f t="shared" ref="G44:H44" si="13">SUM(G40:G43)</f>
        <v>0</v>
      </c>
      <c r="H44" s="70">
        <f t="shared" si="13"/>
        <v>0</v>
      </c>
      <c r="I44" s="85"/>
      <c r="J44" s="93"/>
    </row>
    <row r="45" customHeight="1" spans="1:10">
      <c r="A45" s="64">
        <v>8</v>
      </c>
      <c r="B45" s="65" t="s">
        <v>46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2"/>
      <c r="J45" s="88" t="s">
        <v>47</v>
      </c>
    </row>
    <row r="46" customHeight="1" spans="1:10">
      <c r="A46" s="64"/>
      <c r="B46" s="65"/>
      <c r="C46" s="66"/>
      <c r="D46" s="67"/>
      <c r="E46" s="66"/>
      <c r="F46" s="66">
        <v>0</v>
      </c>
      <c r="G46" s="66">
        <v>0</v>
      </c>
      <c r="H46" s="66">
        <f t="shared" si="0"/>
        <v>0</v>
      </c>
      <c r="I46" s="82"/>
      <c r="J46" s="89"/>
    </row>
    <row r="47" s="53" customFormat="1" customHeight="1" spans="1:10">
      <c r="A47" s="68"/>
      <c r="B47" s="69" t="s">
        <v>48</v>
      </c>
      <c r="C47" s="70">
        <f>SUM(C45)</f>
        <v>0</v>
      </c>
      <c r="D47" s="70">
        <f t="shared" ref="D47:E47" si="14">SUM(D45)</f>
        <v>0</v>
      </c>
      <c r="E47" s="70">
        <f t="shared" si="14"/>
        <v>0</v>
      </c>
      <c r="F47" s="70">
        <f>SUM(F45:F46)</f>
        <v>0</v>
      </c>
      <c r="G47" s="70">
        <f t="shared" ref="G47:H47" si="15">SUM(G45:G46)</f>
        <v>0</v>
      </c>
      <c r="H47" s="70">
        <f t="shared" si="15"/>
        <v>0</v>
      </c>
      <c r="I47" s="85"/>
      <c r="J47" s="90"/>
    </row>
    <row r="48" customHeight="1" spans="1:10">
      <c r="A48" s="64">
        <v>9</v>
      </c>
      <c r="B48" s="65" t="s">
        <v>49</v>
      </c>
      <c r="C48" s="66">
        <v>0</v>
      </c>
      <c r="D48" s="67"/>
      <c r="E48" s="66">
        <f t="shared" si="2"/>
        <v>0</v>
      </c>
      <c r="F48" s="66">
        <v>0</v>
      </c>
      <c r="G48" s="66">
        <v>0</v>
      </c>
      <c r="H48" s="66">
        <f t="shared" si="0"/>
        <v>0</v>
      </c>
      <c r="I48" s="82"/>
      <c r="J48" s="87" t="s">
        <v>50</v>
      </c>
    </row>
    <row r="49" customHeight="1" spans="1:10">
      <c r="A49" s="64"/>
      <c r="B49" s="65"/>
      <c r="C49" s="66"/>
      <c r="D49" s="67"/>
      <c r="E49" s="66"/>
      <c r="F49" s="66">
        <v>0</v>
      </c>
      <c r="G49" s="66">
        <v>0</v>
      </c>
      <c r="H49" s="66">
        <f t="shared" si="0"/>
        <v>0</v>
      </c>
      <c r="I49" s="82"/>
      <c r="J49" s="84"/>
    </row>
    <row r="50" customHeight="1" spans="1:10">
      <c r="A50" s="64"/>
      <c r="B50" s="65"/>
      <c r="C50" s="66"/>
      <c r="D50" s="67"/>
      <c r="E50" s="66"/>
      <c r="F50" s="66">
        <v>0</v>
      </c>
      <c r="G50" s="66">
        <v>0</v>
      </c>
      <c r="H50" s="66">
        <f t="shared" si="0"/>
        <v>0</v>
      </c>
      <c r="I50" s="82"/>
      <c r="J50" s="84"/>
    </row>
    <row r="51" s="53" customFormat="1" customHeight="1" spans="1:10">
      <c r="A51" s="68"/>
      <c r="B51" s="69" t="s">
        <v>51</v>
      </c>
      <c r="C51" s="70">
        <f>SUM(C48)</f>
        <v>0</v>
      </c>
      <c r="D51" s="70">
        <f t="shared" ref="D51:E51" si="16">SUM(D48)</f>
        <v>0</v>
      </c>
      <c r="E51" s="70">
        <f t="shared" si="16"/>
        <v>0</v>
      </c>
      <c r="F51" s="70">
        <f>SUM(F48:F50)</f>
        <v>0</v>
      </c>
      <c r="G51" s="70">
        <f t="shared" ref="G51:H51" si="17">SUM(G48:G50)</f>
        <v>0</v>
      </c>
      <c r="H51" s="70">
        <f t="shared" si="17"/>
        <v>0</v>
      </c>
      <c r="I51" s="85"/>
      <c r="J51" s="86"/>
    </row>
    <row r="52" customHeight="1" spans="1:10">
      <c r="A52" s="71">
        <v>10</v>
      </c>
      <c r="B52" s="65" t="s">
        <v>52</v>
      </c>
      <c r="C52" s="66">
        <v>0</v>
      </c>
      <c r="D52" s="67"/>
      <c r="E52" s="66">
        <f t="shared" si="2"/>
        <v>0</v>
      </c>
      <c r="F52" s="66">
        <v>0</v>
      </c>
      <c r="G52" s="66">
        <v>0</v>
      </c>
      <c r="H52" s="66">
        <f t="shared" si="0"/>
        <v>0</v>
      </c>
      <c r="I52" s="82"/>
      <c r="J52" s="91"/>
    </row>
    <row r="53" customHeight="1" spans="1:10">
      <c r="A53" s="77"/>
      <c r="B53" s="65"/>
      <c r="C53" s="66"/>
      <c r="D53" s="67"/>
      <c r="E53" s="66"/>
      <c r="F53" s="66">
        <v>0</v>
      </c>
      <c r="G53" s="66">
        <v>0</v>
      </c>
      <c r="H53" s="66">
        <f t="shared" ref="H53:H58" si="18">F53+G53</f>
        <v>0</v>
      </c>
      <c r="I53" s="82"/>
      <c r="J53" s="92"/>
    </row>
    <row r="54" customHeight="1" spans="1:10">
      <c r="A54" s="77"/>
      <c r="B54" s="65"/>
      <c r="C54" s="66"/>
      <c r="D54" s="67"/>
      <c r="E54" s="66"/>
      <c r="F54" s="66">
        <v>0</v>
      </c>
      <c r="G54" s="66">
        <v>0</v>
      </c>
      <c r="H54" s="66">
        <f t="shared" si="18"/>
        <v>0</v>
      </c>
      <c r="I54" s="82"/>
      <c r="J54" s="92"/>
    </row>
    <row r="55" customHeight="1" spans="1:10">
      <c r="A55" s="77"/>
      <c r="B55" s="65"/>
      <c r="C55" s="66"/>
      <c r="D55" s="67"/>
      <c r="E55" s="66"/>
      <c r="F55" s="66">
        <v>0</v>
      </c>
      <c r="G55" s="66">
        <v>0</v>
      </c>
      <c r="H55" s="66">
        <f t="shared" si="18"/>
        <v>0</v>
      </c>
      <c r="I55" s="82"/>
      <c r="J55" s="92"/>
    </row>
    <row r="56" customHeight="1" spans="1:10">
      <c r="A56" s="77"/>
      <c r="B56" s="65"/>
      <c r="C56" s="66"/>
      <c r="D56" s="67"/>
      <c r="E56" s="66"/>
      <c r="F56" s="66">
        <v>0</v>
      </c>
      <c r="G56" s="66">
        <v>0</v>
      </c>
      <c r="H56" s="66">
        <f t="shared" si="18"/>
        <v>0</v>
      </c>
      <c r="I56" s="82"/>
      <c r="J56" s="92"/>
    </row>
    <row r="57" customHeight="1" spans="1:10">
      <c r="A57" s="77"/>
      <c r="B57" s="65"/>
      <c r="C57" s="66"/>
      <c r="D57" s="67"/>
      <c r="E57" s="66"/>
      <c r="F57" s="66">
        <v>0</v>
      </c>
      <c r="G57" s="66">
        <v>0</v>
      </c>
      <c r="H57" s="66">
        <f t="shared" si="18"/>
        <v>0</v>
      </c>
      <c r="I57" s="82"/>
      <c r="J57" s="92"/>
    </row>
    <row r="58" customHeight="1" spans="1:10">
      <c r="A58" s="74"/>
      <c r="B58" s="65"/>
      <c r="C58" s="66"/>
      <c r="D58" s="67"/>
      <c r="E58" s="66"/>
      <c r="F58" s="66">
        <v>0</v>
      </c>
      <c r="G58" s="66">
        <v>0</v>
      </c>
      <c r="H58" s="66">
        <f t="shared" si="18"/>
        <v>0</v>
      </c>
      <c r="I58" s="82"/>
      <c r="J58" s="92"/>
    </row>
    <row r="59" s="53" customFormat="1" customHeight="1" spans="1:10">
      <c r="A59" s="68"/>
      <c r="B59" s="69" t="s">
        <v>53</v>
      </c>
      <c r="C59" s="70">
        <f>SUM(C52)</f>
        <v>0</v>
      </c>
      <c r="D59" s="70">
        <f t="shared" ref="D59:E59" si="19">SUM(D52)</f>
        <v>0</v>
      </c>
      <c r="E59" s="70">
        <f t="shared" si="19"/>
        <v>0</v>
      </c>
      <c r="F59" s="70">
        <f>SUM(F52:F58)</f>
        <v>0</v>
      </c>
      <c r="G59" s="70">
        <f t="shared" ref="G59:H59" si="20">SUM(G52:G58)</f>
        <v>0</v>
      </c>
      <c r="H59" s="70">
        <f t="shared" si="20"/>
        <v>0</v>
      </c>
      <c r="I59" s="85"/>
      <c r="J59" s="93"/>
    </row>
    <row r="60" customHeight="1" spans="1:10">
      <c r="A60" s="68"/>
      <c r="B60" s="69" t="s">
        <v>54</v>
      </c>
      <c r="C60" s="70">
        <f t="shared" ref="C60:H60" si="21">SUM(C59,C51,C47,C44,C39,C34,C31,C28,C16,C13)</f>
        <v>6000</v>
      </c>
      <c r="D60" s="70">
        <f t="shared" si="21"/>
        <v>0</v>
      </c>
      <c r="E60" s="70">
        <f t="shared" si="21"/>
        <v>0</v>
      </c>
      <c r="F60" s="70">
        <f t="shared" si="21"/>
        <v>5938.1</v>
      </c>
      <c r="G60" s="70">
        <f t="shared" si="21"/>
        <v>0</v>
      </c>
      <c r="H60" s="70">
        <f t="shared" si="21"/>
        <v>5938.1</v>
      </c>
      <c r="I60" s="85"/>
      <c r="J60" s="94"/>
    </row>
    <row r="64" customHeight="1" spans="1:9">
      <c r="A64" s="78" t="s">
        <v>55</v>
      </c>
      <c r="B64" s="79"/>
      <c r="C64" s="80" t="s">
        <v>56</v>
      </c>
      <c r="D64" s="80"/>
      <c r="E64" s="80" t="s">
        <v>57</v>
      </c>
      <c r="F64" s="80"/>
      <c r="G64" s="80" t="s">
        <v>58</v>
      </c>
      <c r="H64" s="80"/>
      <c r="I64" s="95" t="s">
        <v>59</v>
      </c>
    </row>
    <row r="65" customHeight="1" spans="1:9">
      <c r="A65" s="96">
        <f>E60</f>
        <v>0</v>
      </c>
      <c r="B65" s="97"/>
      <c r="C65" s="97">
        <v>5938.1</v>
      </c>
      <c r="D65" s="97"/>
      <c r="E65" s="97">
        <v>5938.1</v>
      </c>
      <c r="F65" s="97"/>
      <c r="G65" s="97">
        <f>G60</f>
        <v>0</v>
      </c>
      <c r="H65" s="97"/>
      <c r="I65" s="101">
        <f>A65-C65</f>
        <v>-5938.1</v>
      </c>
    </row>
    <row r="67" customHeight="1" spans="1:9">
      <c r="A67" s="98" t="s">
        <v>60</v>
      </c>
      <c r="B67" s="99"/>
      <c r="C67" s="100" t="s">
        <v>61</v>
      </c>
      <c r="D67" s="98"/>
      <c r="E67" s="98" t="s">
        <v>62</v>
      </c>
      <c r="F67" s="98"/>
      <c r="G67" s="98" t="s">
        <v>63</v>
      </c>
      <c r="H67" s="98"/>
      <c r="I67" s="99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7"/>
    <mergeCell ref="A29:A30"/>
    <mergeCell ref="A32:A33"/>
    <mergeCell ref="A35:A38"/>
    <mergeCell ref="A40:A43"/>
    <mergeCell ref="A45:A46"/>
    <mergeCell ref="A48:A50"/>
    <mergeCell ref="A52:A58"/>
    <mergeCell ref="B6:B7"/>
    <mergeCell ref="B8:B12"/>
    <mergeCell ref="B14:B15"/>
    <mergeCell ref="B17:B27"/>
    <mergeCell ref="B29:B30"/>
    <mergeCell ref="B32:B33"/>
    <mergeCell ref="B35:B38"/>
    <mergeCell ref="B40:B43"/>
    <mergeCell ref="B45:B46"/>
    <mergeCell ref="B48:B50"/>
    <mergeCell ref="B52:B58"/>
    <mergeCell ref="C8:C12"/>
    <mergeCell ref="C14:C15"/>
    <mergeCell ref="C17:C27"/>
    <mergeCell ref="C29:C30"/>
    <mergeCell ref="C32:C33"/>
    <mergeCell ref="C35:C38"/>
    <mergeCell ref="C40:C43"/>
    <mergeCell ref="C45:C46"/>
    <mergeCell ref="C48:C50"/>
    <mergeCell ref="C52:C58"/>
    <mergeCell ref="D8:D12"/>
    <mergeCell ref="D14:D15"/>
    <mergeCell ref="D17:D27"/>
    <mergeCell ref="D29:D30"/>
    <mergeCell ref="D32:D33"/>
    <mergeCell ref="D35:D38"/>
    <mergeCell ref="D40:D43"/>
    <mergeCell ref="D45:D46"/>
    <mergeCell ref="D48:D50"/>
    <mergeCell ref="D52:D58"/>
    <mergeCell ref="E8:E12"/>
    <mergeCell ref="E14:E15"/>
    <mergeCell ref="E17:E27"/>
    <mergeCell ref="E29:E30"/>
    <mergeCell ref="E32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8"/>
    <mergeCell ref="J29:J31"/>
    <mergeCell ref="J32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34" sqref="N34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4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65</v>
      </c>
      <c r="E5" s="6"/>
      <c r="F5" s="7" t="s">
        <v>66</v>
      </c>
      <c r="G5" s="7"/>
      <c r="H5" s="6" t="s">
        <v>67</v>
      </c>
      <c r="I5" s="5"/>
      <c r="J5" s="7" t="s">
        <v>68</v>
      </c>
      <c r="K5" s="38"/>
    </row>
    <row r="6" ht="20.1" customHeight="1" spans="2:11">
      <c r="B6" s="8"/>
      <c r="C6" s="9"/>
      <c r="D6" s="10" t="s">
        <v>69</v>
      </c>
      <c r="E6" s="10"/>
      <c r="F6" s="11" t="s">
        <v>70</v>
      </c>
      <c r="G6" s="11"/>
      <c r="H6" s="10" t="s">
        <v>71</v>
      </c>
      <c r="I6" s="9"/>
      <c r="J6" s="11" t="s">
        <v>72</v>
      </c>
      <c r="K6" s="39"/>
    </row>
    <row r="7" ht="20.1" customHeight="1" spans="2:11">
      <c r="B7" s="8"/>
      <c r="C7" s="9"/>
      <c r="D7" s="10" t="s">
        <v>73</v>
      </c>
      <c r="E7" s="10"/>
      <c r="F7" s="12">
        <v>43280</v>
      </c>
      <c r="G7" s="11"/>
      <c r="H7" s="10" t="s">
        <v>74</v>
      </c>
      <c r="I7" s="40"/>
      <c r="J7" s="12">
        <v>43291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75</v>
      </c>
      <c r="I8" s="41"/>
      <c r="J8" s="16" t="s">
        <v>76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77</v>
      </c>
      <c r="E10" s="20" t="s">
        <v>78</v>
      </c>
      <c r="F10" s="21"/>
      <c r="G10" s="22" t="s">
        <v>79</v>
      </c>
      <c r="H10" s="21" t="s">
        <v>80</v>
      </c>
      <c r="I10" s="20" t="s">
        <v>81</v>
      </c>
      <c r="J10" s="21"/>
      <c r="K10" s="22" t="s">
        <v>82</v>
      </c>
    </row>
    <row r="11" ht="20.1" customHeight="1" spans="2:11">
      <c r="B11" s="23">
        <v>1</v>
      </c>
      <c r="C11" s="24"/>
      <c r="D11" s="25" t="s">
        <v>83</v>
      </c>
      <c r="E11" s="23" t="s">
        <v>84</v>
      </c>
      <c r="F11" s="24"/>
      <c r="G11" s="26">
        <v>0</v>
      </c>
      <c r="H11" s="26"/>
      <c r="I11" s="43"/>
      <c r="J11" s="44"/>
      <c r="K11" s="45" t="s">
        <v>85</v>
      </c>
    </row>
    <row r="12" ht="20.1" customHeight="1" spans="2:11">
      <c r="B12" s="23">
        <v>2</v>
      </c>
      <c r="C12" s="24"/>
      <c r="D12" s="27"/>
      <c r="E12" s="28" t="s">
        <v>86</v>
      </c>
      <c r="F12" s="28"/>
      <c r="G12" s="26">
        <v>655.2</v>
      </c>
      <c r="H12" s="26">
        <v>655.2</v>
      </c>
      <c r="I12" s="43"/>
      <c r="J12" s="44"/>
      <c r="K12" s="45" t="s">
        <v>87</v>
      </c>
    </row>
    <row r="13" ht="20.1" customHeight="1" spans="2:11">
      <c r="B13" s="23">
        <v>3</v>
      </c>
      <c r="C13" s="24"/>
      <c r="D13" s="27"/>
      <c r="E13" s="23" t="s">
        <v>88</v>
      </c>
      <c r="F13" s="24"/>
      <c r="G13" s="26"/>
      <c r="H13" s="26"/>
      <c r="I13" s="43"/>
      <c r="J13" s="44"/>
      <c r="K13" s="45" t="s">
        <v>85</v>
      </c>
    </row>
    <row r="14" ht="20.1" customHeight="1" spans="2:11">
      <c r="B14" s="23">
        <v>4</v>
      </c>
      <c r="C14" s="24"/>
      <c r="D14" s="27"/>
      <c r="E14" s="23" t="s">
        <v>89</v>
      </c>
      <c r="F14" s="24"/>
      <c r="G14" s="26">
        <v>48.2</v>
      </c>
      <c r="H14" s="26">
        <v>48.2</v>
      </c>
      <c r="I14" s="43"/>
      <c r="J14" s="44"/>
      <c r="K14" s="45" t="s">
        <v>89</v>
      </c>
    </row>
    <row r="15" ht="20.1" customHeight="1" spans="2:11">
      <c r="B15" s="23">
        <v>5</v>
      </c>
      <c r="C15" s="24"/>
      <c r="D15" s="25" t="s">
        <v>52</v>
      </c>
      <c r="E15" s="28" t="s">
        <v>90</v>
      </c>
      <c r="F15" s="28"/>
      <c r="G15" s="26"/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54</v>
      </c>
      <c r="C18" s="30"/>
      <c r="D18" s="30"/>
      <c r="E18" s="30"/>
      <c r="F18" s="21"/>
      <c r="G18" s="31">
        <f>SUM(G11:G17)</f>
        <v>703.4</v>
      </c>
      <c r="H18" s="31">
        <f>SUM(H11:H17)</f>
        <v>703.4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80</v>
      </c>
      <c r="C20" s="22"/>
      <c r="D20" s="22"/>
      <c r="E20" s="22"/>
      <c r="F20" s="22"/>
      <c r="G20" s="22" t="s">
        <v>91</v>
      </c>
      <c r="H20" s="22"/>
      <c r="I20" s="22"/>
      <c r="J20" s="22"/>
      <c r="K20" s="22" t="s">
        <v>92</v>
      </c>
    </row>
    <row r="21" ht="20.1" customHeight="1" spans="2:11">
      <c r="B21" s="32">
        <f>H18</f>
        <v>703.4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703.4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93</v>
      </c>
      <c r="C23" s="17"/>
      <c r="D23" s="17"/>
      <c r="E23" s="17"/>
      <c r="F23" s="17" t="s">
        <v>61</v>
      </c>
      <c r="G23" s="17" t="s">
        <v>94</v>
      </c>
      <c r="H23" s="17"/>
      <c r="I23" s="17"/>
      <c r="J23" s="17" t="s">
        <v>63</v>
      </c>
      <c r="K23" s="17"/>
    </row>
    <row r="26" ht="18.75" spans="1:11">
      <c r="A26" s="2" t="s">
        <v>95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65</v>
      </c>
      <c r="E28" s="6"/>
      <c r="F28" s="7" t="s">
        <v>66</v>
      </c>
      <c r="G28" s="7"/>
      <c r="H28" s="6" t="s">
        <v>67</v>
      </c>
      <c r="I28" s="5"/>
      <c r="J28" s="7" t="s">
        <v>96</v>
      </c>
      <c r="K28" s="38"/>
    </row>
    <row r="29" ht="20.1" customHeight="1" spans="2:11">
      <c r="B29" s="8"/>
      <c r="C29" s="9"/>
      <c r="D29" s="10" t="s">
        <v>69</v>
      </c>
      <c r="E29" s="10"/>
      <c r="F29" s="11" t="s">
        <v>70</v>
      </c>
      <c r="G29" s="11"/>
      <c r="H29" s="10" t="s">
        <v>71</v>
      </c>
      <c r="I29" s="9"/>
      <c r="J29" s="11" t="s">
        <v>97</v>
      </c>
      <c r="K29" s="39"/>
    </row>
    <row r="30" ht="20.1" customHeight="1" spans="2:11">
      <c r="B30" s="8"/>
      <c r="C30" s="9"/>
      <c r="D30" s="10" t="s">
        <v>73</v>
      </c>
      <c r="E30" s="10"/>
      <c r="F30" s="12">
        <v>43280</v>
      </c>
      <c r="G30" s="11"/>
      <c r="H30" s="10" t="s">
        <v>74</v>
      </c>
      <c r="I30" s="40"/>
      <c r="J30" s="12">
        <v>43291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75</v>
      </c>
      <c r="I31" s="41"/>
      <c r="J31" s="16" t="s">
        <v>76</v>
      </c>
      <c r="K31" s="42"/>
    </row>
    <row r="32" ht="20.1" customHeight="1"/>
    <row r="33" ht="20.1" customHeight="1" spans="2:11">
      <c r="B33" s="28"/>
      <c r="C33" s="28"/>
      <c r="D33" s="33" t="s">
        <v>98</v>
      </c>
      <c r="E33" s="28" t="s">
        <v>99</v>
      </c>
      <c r="F33" s="28"/>
      <c r="G33" s="26" t="s">
        <v>100</v>
      </c>
      <c r="H33" s="26" t="s">
        <v>101</v>
      </c>
      <c r="I33" s="26" t="s">
        <v>54</v>
      </c>
      <c r="J33" s="26"/>
      <c r="K33" s="51" t="s">
        <v>82</v>
      </c>
    </row>
    <row r="34" ht="20.1" customHeight="1" spans="2:11">
      <c r="B34" s="28">
        <v>1</v>
      </c>
      <c r="C34" s="28"/>
      <c r="D34" s="34" t="s">
        <v>70</v>
      </c>
      <c r="E34" s="35">
        <v>43280</v>
      </c>
      <c r="F34" s="36"/>
      <c r="G34" s="26">
        <v>100</v>
      </c>
      <c r="H34" s="26">
        <v>1</v>
      </c>
      <c r="I34" s="43">
        <f>G34*H34</f>
        <v>100</v>
      </c>
      <c r="J34" s="44"/>
      <c r="K34" s="52"/>
    </row>
    <row r="35" ht="20.1" customHeight="1" spans="2:11">
      <c r="B35" s="28">
        <v>2</v>
      </c>
      <c r="C35" s="28"/>
      <c r="D35" s="34"/>
      <c r="E35" s="28"/>
      <c r="F35" s="28"/>
      <c r="G35" s="26"/>
      <c r="H35" s="26"/>
      <c r="I35" s="43">
        <f t="shared" ref="I35" si="0">G35*H35</f>
        <v>0</v>
      </c>
      <c r="J35" s="44"/>
      <c r="K35" s="52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3"/>
      <c r="J36" s="44"/>
      <c r="K36" s="52"/>
    </row>
    <row r="37" ht="20.1" customHeight="1" spans="2:11">
      <c r="B37" s="20" t="s">
        <v>54</v>
      </c>
      <c r="C37" s="30"/>
      <c r="D37" s="30"/>
      <c r="E37" s="30"/>
      <c r="F37" s="21"/>
      <c r="G37" s="31"/>
      <c r="H37" s="31">
        <f>SUM(H19:H36)</f>
        <v>1</v>
      </c>
      <c r="I37" s="46">
        <f>SUM(I34:J36)</f>
        <v>100</v>
      </c>
      <c r="J37" s="47"/>
      <c r="K37" s="52"/>
    </row>
    <row r="38" ht="20.1" customHeight="1" spans="2:11">
      <c r="B38" s="17" t="s">
        <v>93</v>
      </c>
      <c r="C38" s="17"/>
      <c r="D38" s="17"/>
      <c r="E38" s="17"/>
      <c r="F38" s="17" t="s">
        <v>61</v>
      </c>
      <c r="G38" s="17" t="s">
        <v>94</v>
      </c>
      <c r="H38" s="17"/>
      <c r="I38" s="17"/>
      <c r="J38" s="17" t="s">
        <v>63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2018-07-03T01:31:00Z</cp:lastPrinted>
  <dcterms:modified xsi:type="dcterms:W3CDTF">2018-07-10T03:06:56Z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