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<sst xmlns="http://schemas.openxmlformats.org/spreadsheetml/2006/main" count="74" uniqueCount="60">
  <si>
    <t xml:space="preserve">Event:                 </t>
  </si>
  <si>
    <t>别克昂科拉成都上市会</t>
  </si>
  <si>
    <t xml:space="preserve">Date:                  </t>
  </si>
  <si>
    <t xml:space="preserve">VENUE:                  </t>
  </si>
  <si>
    <t>成都华尔道夫酒店</t>
  </si>
  <si>
    <t>与会人数：</t>
  </si>
  <si>
    <t>项目 Event</t>
  </si>
  <si>
    <t>内容 Content</t>
  </si>
  <si>
    <t>数量 Qty</t>
  </si>
  <si>
    <t>单价
Unit price</t>
  </si>
  <si>
    <t>单位 Unit</t>
  </si>
  <si>
    <t>总价
Total</t>
  </si>
  <si>
    <t>要求备注 Remarks</t>
  </si>
  <si>
    <t>住宿</t>
  </si>
  <si>
    <t>7月10日--12日</t>
  </si>
  <si>
    <t>大床房</t>
  </si>
  <si>
    <t>间/天</t>
  </si>
  <si>
    <t>双床房</t>
  </si>
  <si>
    <t>欢迎水果</t>
  </si>
  <si>
    <t>mini bar</t>
  </si>
  <si>
    <t>餐饮</t>
  </si>
  <si>
    <t>7月10日自助晚餐</t>
  </si>
  <si>
    <t>人</t>
  </si>
  <si>
    <t>酒店内自助餐</t>
  </si>
  <si>
    <t>7月11日自助午餐</t>
  </si>
  <si>
    <t>7月11日外出晚餐</t>
  </si>
  <si>
    <t>5桌</t>
  </si>
  <si>
    <t>物料</t>
  </si>
  <si>
    <t>雨衣</t>
  </si>
  <si>
    <t>件</t>
  </si>
  <si>
    <t>临时采购51件</t>
  </si>
  <si>
    <t>背景板</t>
  </si>
  <si>
    <t>平米 ㎡</t>
  </si>
  <si>
    <t>木结构指示牌，80cm*200cm</t>
  </si>
  <si>
    <t>欢迎信、餐券</t>
  </si>
  <si>
    <t>套</t>
  </si>
  <si>
    <t>发光手举牌</t>
  </si>
  <si>
    <t>个</t>
  </si>
  <si>
    <t>车辆</t>
  </si>
  <si>
    <t>GL8接机</t>
  </si>
  <si>
    <t>次</t>
  </si>
  <si>
    <t>GL8送机</t>
  </si>
  <si>
    <t>接驳大巴</t>
  </si>
  <si>
    <t>37座大巴车 2台。</t>
  </si>
  <si>
    <t>其他</t>
  </si>
  <si>
    <t>快递费</t>
  </si>
  <si>
    <t>物料快递</t>
  </si>
  <si>
    <t>摄影</t>
  </si>
  <si>
    <t>人/天</t>
  </si>
  <si>
    <t>1摄影师2天</t>
  </si>
  <si>
    <t>人员费用
Personnel costs</t>
  </si>
  <si>
    <t>全程会务人员住宿费</t>
  </si>
  <si>
    <t>全程会务人员交通费、餐费、电话费</t>
  </si>
  <si>
    <t>全程会务人员往返机票</t>
  </si>
  <si>
    <t>人/次</t>
  </si>
  <si>
    <t>旅行社服务费
Agency service charge</t>
  </si>
  <si>
    <t>旅行社服务费</t>
  </si>
  <si>
    <t>次 times</t>
  </si>
  <si>
    <t>以上合计（不含VAT6%）</t>
  </si>
  <si>
    <t>以上合计（含VAT6%）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</si>
</sst>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¥#,##0.00_);[Red]\(\¥#,##0.0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微软雅黑"/>
      <charset val="134"/>
    </font>
    <font>
      <sz val="12"/>
      <name val="宋体"/>
      <charset val="134"/>
    </font>
    <font>
      <b/>
      <sz val="12"/>
      <color indexed="9"/>
      <name val="微软雅黑"/>
      <charset val="134"/>
    </font>
    <font>
      <sz val="12"/>
      <color indexed="8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微软雅黑"/>
      <charset val="134"/>
    </font>
    <font>
      <b/>
      <sz val="11"/>
      <name val="微软雅黑"/>
      <charset val="134"/>
    </font>
    <font>
      <b/>
      <u/>
      <sz val="11"/>
      <name val="微软雅黑"/>
      <charset val="134"/>
    </font>
    <font>
      <b/>
      <sz val="16"/>
      <name val="微软雅黑"/>
      <charset val="134"/>
    </font>
    <font>
      <b/>
      <sz val="12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17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30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8" borderId="32" applyNumberFormat="0" applyAlignment="0" applyProtection="0">
      <alignment vertical="center"/>
    </xf>
    <xf numFmtId="0" fontId="30" fillId="18" borderId="31" applyNumberFormat="0" applyAlignment="0" applyProtection="0">
      <alignment vertical="center"/>
    </xf>
    <xf numFmtId="0" fontId="18" fillId="13" borderId="29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50" applyFont="1" applyFill="1" applyAlignment="1">
      <alignment horizontal="left" vertical="center"/>
    </xf>
    <xf numFmtId="0" fontId="2" fillId="0" borderId="0" xfId="50" applyFont="1" applyFill="1" applyAlignment="1">
      <alignment vertical="center"/>
    </xf>
    <xf numFmtId="176" fontId="2" fillId="0" borderId="0" xfId="50" applyNumberFormat="1" applyFont="1" applyFill="1" applyAlignment="1">
      <alignment vertical="center"/>
    </xf>
    <xf numFmtId="176" fontId="3" fillId="0" borderId="0" xfId="50" applyNumberFormat="1" applyFont="1" applyFill="1" applyAlignment="1">
      <alignment vertical="center"/>
    </xf>
    <xf numFmtId="0" fontId="3" fillId="0" borderId="0" xfId="50" applyFont="1" applyFill="1" applyAlignment="1">
      <alignment vertical="center"/>
    </xf>
    <xf numFmtId="31" fontId="2" fillId="0" borderId="0" xfId="50" applyNumberFormat="1" applyFont="1" applyFill="1" applyAlignment="1">
      <alignment horizontal="left" vertical="center"/>
    </xf>
    <xf numFmtId="0" fontId="4" fillId="2" borderId="1" xfId="44" applyFont="1" applyFill="1" applyBorder="1" applyAlignment="1" applyProtection="1">
      <alignment horizontal="center" vertical="center" wrapText="1"/>
      <protection hidden="1"/>
    </xf>
    <xf numFmtId="0" fontId="4" fillId="2" borderId="2" xfId="44" applyFont="1" applyFill="1" applyBorder="1" applyAlignment="1" applyProtection="1">
      <alignment horizontal="center" vertical="center" wrapText="1"/>
      <protection hidden="1"/>
    </xf>
    <xf numFmtId="0" fontId="4" fillId="2" borderId="3" xfId="44" applyFont="1" applyFill="1" applyBorder="1" applyAlignment="1" applyProtection="1">
      <alignment horizontal="center" vertical="center" wrapText="1"/>
      <protection hidden="1"/>
    </xf>
    <xf numFmtId="0" fontId="4" fillId="2" borderId="4" xfId="44" applyFont="1" applyFill="1" applyBorder="1" applyAlignment="1" applyProtection="1">
      <alignment horizontal="center" vertical="center" wrapText="1"/>
      <protection hidden="1"/>
    </xf>
    <xf numFmtId="176" fontId="4" fillId="2" borderId="2" xfId="44" applyNumberFormat="1" applyFont="1" applyFill="1" applyBorder="1" applyAlignment="1" applyProtection="1">
      <alignment horizontal="center" vertical="center" wrapText="1"/>
      <protection hidden="1"/>
    </xf>
    <xf numFmtId="0" fontId="4" fillId="2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5" fillId="3" borderId="7" xfId="44" applyFont="1" applyFill="1" applyBorder="1" applyAlignment="1" applyProtection="1">
      <alignment horizontal="center" vertical="center" wrapText="1"/>
      <protection hidden="1"/>
    </xf>
    <xf numFmtId="176" fontId="5" fillId="3" borderId="8" xfId="44" applyNumberFormat="1" applyFont="1" applyFill="1" applyBorder="1" applyAlignment="1" applyProtection="1">
      <alignment horizontal="center" vertical="center" wrapText="1"/>
      <protection hidden="1"/>
    </xf>
    <xf numFmtId="0" fontId="6" fillId="3" borderId="7" xfId="44" applyFont="1" applyFill="1" applyBorder="1" applyAlignment="1" applyProtection="1">
      <alignment vertical="center" wrapText="1"/>
      <protection hidden="1"/>
    </xf>
    <xf numFmtId="0" fontId="2" fillId="3" borderId="9" xfId="44" applyFont="1" applyFill="1" applyBorder="1" applyAlignment="1" applyProtection="1">
      <alignment horizontal="center" vertical="center" wrapText="1"/>
      <protection hidden="1"/>
    </xf>
    <xf numFmtId="0" fontId="6" fillId="3" borderId="10" xfId="44" applyFont="1" applyFill="1" applyBorder="1" applyAlignment="1" applyProtection="1">
      <alignment vertical="center" wrapText="1"/>
      <protection hidden="1"/>
    </xf>
    <xf numFmtId="0" fontId="6" fillId="3" borderId="11" xfId="44" applyFont="1" applyFill="1" applyBorder="1" applyAlignment="1" applyProtection="1">
      <alignment vertical="center" wrapText="1"/>
      <protection hidden="1"/>
    </xf>
    <xf numFmtId="0" fontId="5" fillId="4" borderId="7" xfId="44" applyFont="1" applyFill="1" applyBorder="1" applyAlignment="1" applyProtection="1">
      <alignment horizontal="center" vertical="center" wrapText="1"/>
      <protection hidden="1"/>
    </xf>
    <xf numFmtId="0" fontId="2" fillId="4" borderId="7" xfId="44" applyFont="1" applyFill="1" applyBorder="1" applyAlignment="1" applyProtection="1">
      <alignment horizontal="center" vertical="center" wrapText="1"/>
      <protection hidden="1"/>
    </xf>
    <xf numFmtId="176" fontId="5" fillId="4" borderId="8" xfId="44" applyNumberFormat="1" applyFont="1" applyFill="1" applyBorder="1" applyAlignment="1" applyProtection="1">
      <alignment horizontal="center" vertical="center" wrapText="1"/>
      <protection hidden="1"/>
    </xf>
    <xf numFmtId="0" fontId="6" fillId="4" borderId="12" xfId="44" applyFont="1" applyFill="1" applyBorder="1" applyAlignment="1" applyProtection="1">
      <alignment horizontal="left" vertical="center" wrapText="1"/>
      <protection hidden="1"/>
    </xf>
    <xf numFmtId="0" fontId="5" fillId="0" borderId="13" xfId="44" applyFont="1" applyFill="1" applyBorder="1" applyAlignment="1" applyProtection="1">
      <alignment horizontal="center" vertical="center" wrapText="1"/>
      <protection hidden="1"/>
    </xf>
    <xf numFmtId="0" fontId="5" fillId="0" borderId="7" xfId="44" applyFont="1" applyFill="1" applyBorder="1" applyAlignment="1" applyProtection="1">
      <alignment horizontal="center" vertical="center" wrapText="1"/>
      <protection hidden="1"/>
    </xf>
    <xf numFmtId="176" fontId="5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5" fillId="0" borderId="12" xfId="44" applyFont="1" applyFill="1" applyBorder="1" applyAlignment="1" applyProtection="1">
      <alignment horizontal="left" vertical="center" wrapText="1"/>
      <protection hidden="1"/>
    </xf>
    <xf numFmtId="0" fontId="5" fillId="0" borderId="8" xfId="44" applyFont="1" applyFill="1" applyBorder="1" applyAlignment="1" applyProtection="1">
      <alignment horizontal="center" vertical="center" wrapText="1"/>
      <protection hidden="1"/>
    </xf>
    <xf numFmtId="0" fontId="5" fillId="0" borderId="14" xfId="44" applyFont="1" applyFill="1" applyBorder="1" applyAlignment="1" applyProtection="1">
      <alignment horizontal="center" vertical="center" wrapText="1"/>
      <protection hidden="1"/>
    </xf>
    <xf numFmtId="0" fontId="2" fillId="0" borderId="7" xfId="44" applyFont="1" applyFill="1" applyBorder="1" applyAlignment="1" applyProtection="1">
      <alignment horizontal="center" vertical="center" wrapText="1"/>
      <protection hidden="1"/>
    </xf>
    <xf numFmtId="176" fontId="2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5" fillId="0" borderId="15" xfId="44" applyFont="1" applyFill="1" applyBorder="1" applyAlignment="1" applyProtection="1">
      <alignment horizontal="center" vertical="center" wrapText="1"/>
      <protection hidden="1"/>
    </xf>
    <xf numFmtId="176" fontId="5" fillId="0" borderId="16" xfId="44" applyNumberFormat="1" applyFont="1" applyFill="1" applyBorder="1" applyAlignment="1" applyProtection="1">
      <alignment horizontal="center" vertical="center" wrapText="1"/>
      <protection hidden="1"/>
    </xf>
    <xf numFmtId="0" fontId="5" fillId="0" borderId="17" xfId="44" applyFont="1" applyFill="1" applyBorder="1" applyAlignment="1" applyProtection="1">
      <alignment horizontal="left" vertical="center" wrapText="1"/>
      <protection hidden="1"/>
    </xf>
    <xf numFmtId="0" fontId="5" fillId="0" borderId="18" xfId="44" applyFont="1" applyFill="1" applyBorder="1" applyAlignment="1" applyProtection="1">
      <alignment horizontal="center" vertical="center" wrapText="1"/>
      <protection hidden="1"/>
    </xf>
    <xf numFmtId="0" fontId="5" fillId="0" borderId="7" xfId="44" applyFont="1" applyFill="1" applyBorder="1" applyAlignment="1" applyProtection="1">
      <alignment vertical="center" wrapText="1"/>
      <protection hidden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5" fillId="0" borderId="22" xfId="44" applyFont="1" applyFill="1" applyBorder="1" applyAlignment="1" applyProtection="1">
      <alignment horizontal="center" vertical="center" wrapText="1"/>
      <protection hidden="1"/>
    </xf>
    <xf numFmtId="176" fontId="5" fillId="0" borderId="20" xfId="44" applyNumberFormat="1" applyFont="1" applyFill="1" applyBorder="1" applyAlignment="1" applyProtection="1">
      <alignment horizontal="center" vertical="center" wrapText="1"/>
      <protection hidden="1"/>
    </xf>
    <xf numFmtId="9" fontId="7" fillId="0" borderId="23" xfId="0" applyNumberFormat="1" applyFont="1" applyFill="1" applyBorder="1" applyAlignment="1">
      <alignment horizontal="left" vertical="center"/>
    </xf>
    <xf numFmtId="0" fontId="8" fillId="0" borderId="24" xfId="51" applyFont="1" applyFill="1" applyBorder="1" applyAlignment="1">
      <alignment horizontal="center" vertical="center"/>
    </xf>
    <xf numFmtId="0" fontId="8" fillId="0" borderId="25" xfId="51" applyFont="1" applyFill="1" applyBorder="1" applyAlignment="1">
      <alignment horizontal="center" vertical="center"/>
    </xf>
    <xf numFmtId="0" fontId="8" fillId="0" borderId="26" xfId="51" applyFont="1" applyFill="1" applyBorder="1" applyAlignment="1">
      <alignment horizontal="center" vertical="center"/>
    </xf>
    <xf numFmtId="176" fontId="9" fillId="0" borderId="26" xfId="51" applyNumberFormat="1" applyFont="1" applyFill="1" applyBorder="1" applyAlignment="1">
      <alignment horizontal="right" vertical="center"/>
    </xf>
    <xf numFmtId="0" fontId="1" fillId="0" borderId="27" xfId="0" applyFont="1" applyFill="1" applyBorder="1" applyAlignment="1">
      <alignment vertical="center"/>
    </xf>
    <xf numFmtId="0" fontId="10" fillId="4" borderId="24" xfId="51" applyFont="1" applyFill="1" applyBorder="1" applyAlignment="1">
      <alignment horizontal="center" vertical="center"/>
    </xf>
    <xf numFmtId="0" fontId="10" fillId="4" borderId="25" xfId="51" applyFont="1" applyFill="1" applyBorder="1" applyAlignment="1">
      <alignment horizontal="center" vertical="center"/>
    </xf>
    <xf numFmtId="0" fontId="10" fillId="4" borderId="26" xfId="51" applyFont="1" applyFill="1" applyBorder="1" applyAlignment="1">
      <alignment horizontal="center" vertical="center"/>
    </xf>
    <xf numFmtId="0" fontId="11" fillId="4" borderId="26" xfId="51" applyFont="1" applyFill="1" applyBorder="1" applyAlignment="1">
      <alignment horizontal="center" vertical="center"/>
    </xf>
    <xf numFmtId="176" fontId="12" fillId="5" borderId="26" xfId="51" applyNumberFormat="1" applyFont="1" applyFill="1" applyBorder="1" applyAlignment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zoomScale="85" zoomScaleNormal="85" workbookViewId="0">
      <selection activeCell="H18" sqref="H18"/>
    </sheetView>
  </sheetViews>
  <sheetFormatPr defaultColWidth="80.2333333333333" defaultRowHeight="30" customHeight="1" outlineLevelCol="7"/>
  <cols>
    <col min="1" max="1" width="22.8416666666667" style="1" customWidth="1"/>
    <col min="2" max="2" width="29.7666666666667" style="1" customWidth="1"/>
    <col min="3" max="3" width="21.4583333333333" style="1" customWidth="1"/>
    <col min="4" max="4" width="10.15" style="1" customWidth="1"/>
    <col min="5" max="6" width="15.7666666666667" style="2" customWidth="1"/>
    <col min="7" max="7" width="16.6166666666667" style="2" customWidth="1"/>
    <col min="8" max="8" width="59.7666666666667" style="1" customWidth="1"/>
    <col min="9" max="9" width="18.3833333333333" style="1" customWidth="1"/>
    <col min="10" max="10" width="12.7666666666667" style="1" customWidth="1"/>
    <col min="11" max="16384" width="80.2333333333333" style="1"/>
  </cols>
  <sheetData>
    <row r="1" customHeight="1" spans="1:8">
      <c r="A1" s="3" t="s">
        <v>0</v>
      </c>
      <c r="B1" s="3" t="s">
        <v>1</v>
      </c>
      <c r="C1" s="4"/>
      <c r="D1" s="4"/>
      <c r="E1" s="5"/>
      <c r="F1" s="5"/>
      <c r="G1" s="6"/>
      <c r="H1" s="7"/>
    </row>
    <row r="2" customHeight="1" spans="1:8">
      <c r="A2" s="3" t="s">
        <v>2</v>
      </c>
      <c r="B2" s="8">
        <v>43657</v>
      </c>
      <c r="C2" s="4"/>
      <c r="D2" s="4"/>
      <c r="E2" s="5"/>
      <c r="F2" s="5"/>
      <c r="G2" s="6"/>
      <c r="H2" s="7"/>
    </row>
    <row r="3" customHeight="1" spans="1:8">
      <c r="A3" s="3" t="s">
        <v>3</v>
      </c>
      <c r="B3" s="4" t="s">
        <v>4</v>
      </c>
      <c r="C3" s="4"/>
      <c r="D3" s="4"/>
      <c r="E3" s="5"/>
      <c r="F3" s="5"/>
      <c r="G3" s="6"/>
      <c r="H3" s="7"/>
    </row>
    <row r="4" customHeight="1" spans="1:7">
      <c r="A4" s="3" t="s">
        <v>5</v>
      </c>
      <c r="B4" s="3">
        <v>51</v>
      </c>
      <c r="C4" s="4"/>
      <c r="D4" s="4"/>
      <c r="E4" s="5"/>
      <c r="F4" s="5"/>
      <c r="G4" s="6"/>
    </row>
    <row r="6" ht="36" spans="1:8">
      <c r="A6" s="9" t="s">
        <v>6</v>
      </c>
      <c r="B6" s="10" t="s">
        <v>7</v>
      </c>
      <c r="C6" s="11"/>
      <c r="D6" s="12" t="s">
        <v>8</v>
      </c>
      <c r="E6" s="13" t="s">
        <v>9</v>
      </c>
      <c r="F6" s="12" t="s">
        <v>10</v>
      </c>
      <c r="G6" s="13" t="s">
        <v>11</v>
      </c>
      <c r="H6" s="14" t="s">
        <v>12</v>
      </c>
    </row>
    <row r="7" ht="27" customHeight="1" spans="1:8">
      <c r="A7" s="15" t="s">
        <v>13</v>
      </c>
      <c r="B7" s="16" t="s">
        <v>14</v>
      </c>
      <c r="C7" s="16" t="s">
        <v>15</v>
      </c>
      <c r="D7" s="16">
        <v>37</v>
      </c>
      <c r="E7" s="17">
        <v>900</v>
      </c>
      <c r="F7" s="16" t="s">
        <v>16</v>
      </c>
      <c r="G7" s="17">
        <f t="shared" ref="G7:G9" si="0">D7*E7</f>
        <v>33300</v>
      </c>
      <c r="H7" s="18"/>
    </row>
    <row r="8" ht="31" customHeight="1" spans="1:8">
      <c r="A8" s="19"/>
      <c r="B8" s="16" t="s">
        <v>14</v>
      </c>
      <c r="C8" s="16" t="s">
        <v>17</v>
      </c>
      <c r="D8" s="16">
        <v>6</v>
      </c>
      <c r="E8" s="17">
        <v>900</v>
      </c>
      <c r="F8" s="16" t="s">
        <v>16</v>
      </c>
      <c r="G8" s="17">
        <f t="shared" si="0"/>
        <v>5400</v>
      </c>
      <c r="H8" s="20"/>
    </row>
    <row r="9" ht="31" customHeight="1" spans="1:8">
      <c r="A9" s="19"/>
      <c r="B9" s="16" t="s">
        <v>14</v>
      </c>
      <c r="C9" s="16" t="s">
        <v>18</v>
      </c>
      <c r="D9" s="16">
        <v>18</v>
      </c>
      <c r="E9" s="17">
        <v>88</v>
      </c>
      <c r="F9" s="16" t="s">
        <v>16</v>
      </c>
      <c r="G9" s="17">
        <f t="shared" si="0"/>
        <v>1584</v>
      </c>
      <c r="H9" s="21"/>
    </row>
    <row r="10" ht="28" customHeight="1" spans="1:8">
      <c r="A10" s="19"/>
      <c r="B10" s="16" t="s">
        <v>14</v>
      </c>
      <c r="C10" s="16" t="s">
        <v>19</v>
      </c>
      <c r="D10" s="16">
        <v>1</v>
      </c>
      <c r="E10" s="17">
        <v>50</v>
      </c>
      <c r="F10" s="16" t="s">
        <v>16</v>
      </c>
      <c r="G10" s="17">
        <f>D10*E10</f>
        <v>50</v>
      </c>
      <c r="H10" s="21"/>
    </row>
    <row r="11" customHeight="1" spans="1:8">
      <c r="A11" s="15" t="s">
        <v>20</v>
      </c>
      <c r="B11" s="22" t="s">
        <v>21</v>
      </c>
      <c r="C11" s="22"/>
      <c r="D11" s="23">
        <v>16</v>
      </c>
      <c r="E11" s="24">
        <v>300</v>
      </c>
      <c r="F11" s="22" t="s">
        <v>22</v>
      </c>
      <c r="G11" s="17">
        <f t="shared" ref="G11:G16" si="1">D11*E11</f>
        <v>4800</v>
      </c>
      <c r="H11" s="25" t="s">
        <v>23</v>
      </c>
    </row>
    <row r="12" customHeight="1" spans="1:8">
      <c r="A12" s="19"/>
      <c r="B12" s="22" t="s">
        <v>24</v>
      </c>
      <c r="C12" s="22"/>
      <c r="D12" s="22">
        <v>23</v>
      </c>
      <c r="E12" s="24">
        <v>198</v>
      </c>
      <c r="F12" s="22" t="s">
        <v>22</v>
      </c>
      <c r="G12" s="17">
        <f t="shared" si="1"/>
        <v>4554</v>
      </c>
      <c r="H12" s="25" t="s">
        <v>23</v>
      </c>
    </row>
    <row r="13" customHeight="1" spans="1:8">
      <c r="A13" s="19"/>
      <c r="B13" s="22" t="s">
        <v>25</v>
      </c>
      <c r="C13" s="22"/>
      <c r="D13" s="22">
        <v>1</v>
      </c>
      <c r="E13" s="24">
        <v>13921</v>
      </c>
      <c r="F13" s="22" t="s">
        <v>22</v>
      </c>
      <c r="G13" s="17">
        <f t="shared" si="1"/>
        <v>13921</v>
      </c>
      <c r="H13" s="25" t="s">
        <v>26</v>
      </c>
    </row>
    <row r="14" customHeight="1" spans="1:8">
      <c r="A14" s="26" t="s">
        <v>27</v>
      </c>
      <c r="B14" s="27" t="s">
        <v>28</v>
      </c>
      <c r="C14" s="27"/>
      <c r="D14" s="27">
        <v>51</v>
      </c>
      <c r="E14" s="28">
        <v>15</v>
      </c>
      <c r="F14" s="27" t="s">
        <v>29</v>
      </c>
      <c r="G14" s="28">
        <v>763</v>
      </c>
      <c r="H14" s="29" t="s">
        <v>30</v>
      </c>
    </row>
    <row r="15" customHeight="1" spans="1:8">
      <c r="A15" s="26"/>
      <c r="B15" s="27" t="s">
        <v>31</v>
      </c>
      <c r="C15" s="27"/>
      <c r="D15" s="27">
        <v>1</v>
      </c>
      <c r="E15" s="28">
        <v>1500</v>
      </c>
      <c r="F15" s="27" t="s">
        <v>32</v>
      </c>
      <c r="G15" s="28">
        <f t="shared" si="1"/>
        <v>1500</v>
      </c>
      <c r="H15" s="29" t="s">
        <v>33</v>
      </c>
    </row>
    <row r="16" customHeight="1" spans="1:8">
      <c r="A16" s="26"/>
      <c r="B16" s="27" t="s">
        <v>34</v>
      </c>
      <c r="C16" s="27"/>
      <c r="D16" s="27">
        <v>1</v>
      </c>
      <c r="E16" s="28">
        <v>336</v>
      </c>
      <c r="F16" s="27" t="s">
        <v>35</v>
      </c>
      <c r="G16" s="28">
        <f t="shared" si="1"/>
        <v>336</v>
      </c>
      <c r="H16" s="29"/>
    </row>
    <row r="17" customHeight="1" spans="1:8">
      <c r="A17" s="26"/>
      <c r="B17" s="30" t="s">
        <v>36</v>
      </c>
      <c r="C17" s="31"/>
      <c r="D17" s="32">
        <v>3</v>
      </c>
      <c r="E17" s="33">
        <v>260</v>
      </c>
      <c r="F17" s="32" t="s">
        <v>37</v>
      </c>
      <c r="G17" s="33">
        <f t="shared" ref="G17:G26" si="2">D17*E17</f>
        <v>780</v>
      </c>
      <c r="H17" s="29"/>
    </row>
    <row r="18" customHeight="1" spans="1:8">
      <c r="A18" s="27" t="s">
        <v>38</v>
      </c>
      <c r="B18" s="34" t="s">
        <v>39</v>
      </c>
      <c r="C18" s="34"/>
      <c r="D18" s="34">
        <v>12</v>
      </c>
      <c r="E18" s="35">
        <v>260</v>
      </c>
      <c r="F18" s="34" t="s">
        <v>40</v>
      </c>
      <c r="G18" s="28">
        <f t="shared" si="2"/>
        <v>3120</v>
      </c>
      <c r="H18" s="36"/>
    </row>
    <row r="19" customHeight="1" spans="1:8">
      <c r="A19" s="27"/>
      <c r="B19" s="34" t="s">
        <v>41</v>
      </c>
      <c r="C19" s="34"/>
      <c r="D19" s="34">
        <v>10</v>
      </c>
      <c r="E19" s="35">
        <v>260</v>
      </c>
      <c r="F19" s="34" t="s">
        <v>40</v>
      </c>
      <c r="G19" s="28">
        <f t="shared" si="2"/>
        <v>2600</v>
      </c>
      <c r="H19" s="36"/>
    </row>
    <row r="20" ht="37" customHeight="1" spans="1:8">
      <c r="A20" s="27"/>
      <c r="B20" s="34" t="s">
        <v>42</v>
      </c>
      <c r="C20" s="34"/>
      <c r="D20" s="34">
        <v>2</v>
      </c>
      <c r="E20" s="35">
        <v>2500</v>
      </c>
      <c r="F20" s="27" t="s">
        <v>40</v>
      </c>
      <c r="G20" s="28">
        <f t="shared" si="2"/>
        <v>5000</v>
      </c>
      <c r="H20" s="36" t="s">
        <v>43</v>
      </c>
    </row>
    <row r="21" ht="37" customHeight="1" spans="1:8">
      <c r="A21" s="37" t="s">
        <v>44</v>
      </c>
      <c r="B21" s="34" t="s">
        <v>45</v>
      </c>
      <c r="C21" s="34"/>
      <c r="D21" s="34">
        <v>1</v>
      </c>
      <c r="E21" s="35">
        <v>80</v>
      </c>
      <c r="F21" s="27" t="s">
        <v>40</v>
      </c>
      <c r="G21" s="28">
        <f t="shared" si="2"/>
        <v>80</v>
      </c>
      <c r="H21" s="36" t="s">
        <v>46</v>
      </c>
    </row>
    <row r="22" customHeight="1" spans="1:8">
      <c r="A22" s="37"/>
      <c r="B22" s="34" t="s">
        <v>47</v>
      </c>
      <c r="C22" s="34"/>
      <c r="D22" s="34">
        <v>2</v>
      </c>
      <c r="E22" s="35">
        <v>2500</v>
      </c>
      <c r="F22" s="27" t="s">
        <v>48</v>
      </c>
      <c r="G22" s="28">
        <f t="shared" si="2"/>
        <v>5000</v>
      </c>
      <c r="H22" s="36" t="s">
        <v>49</v>
      </c>
    </row>
    <row r="23" ht="36" customHeight="1" spans="1:8">
      <c r="A23" s="26" t="s">
        <v>50</v>
      </c>
      <c r="B23" s="30" t="s">
        <v>51</v>
      </c>
      <c r="C23" s="31"/>
      <c r="D23" s="27">
        <v>3</v>
      </c>
      <c r="E23" s="28">
        <v>600</v>
      </c>
      <c r="F23" s="27" t="s">
        <v>48</v>
      </c>
      <c r="G23" s="28">
        <f t="shared" si="2"/>
        <v>1800</v>
      </c>
      <c r="H23" s="38"/>
    </row>
    <row r="24" ht="36.75" customHeight="1" spans="1:8">
      <c r="A24" s="26"/>
      <c r="B24" s="30" t="s">
        <v>52</v>
      </c>
      <c r="C24" s="31"/>
      <c r="D24" s="27">
        <v>6</v>
      </c>
      <c r="E24" s="28">
        <v>500</v>
      </c>
      <c r="F24" s="27" t="s">
        <v>48</v>
      </c>
      <c r="G24" s="17">
        <f t="shared" si="2"/>
        <v>3000</v>
      </c>
      <c r="H24" s="38"/>
    </row>
    <row r="25" ht="36.75" customHeight="1" spans="1:8">
      <c r="A25" s="26"/>
      <c r="B25" s="27" t="s">
        <v>53</v>
      </c>
      <c r="C25" s="27"/>
      <c r="D25" s="27">
        <v>1</v>
      </c>
      <c r="E25" s="28">
        <v>2900</v>
      </c>
      <c r="F25" s="27" t="s">
        <v>54</v>
      </c>
      <c r="G25" s="17">
        <f t="shared" si="2"/>
        <v>2900</v>
      </c>
      <c r="H25" s="38"/>
    </row>
    <row r="26" ht="35.25" spans="1:8">
      <c r="A26" s="39" t="s">
        <v>55</v>
      </c>
      <c r="B26" s="40" t="s">
        <v>56</v>
      </c>
      <c r="C26" s="41"/>
      <c r="D26" s="42">
        <v>1</v>
      </c>
      <c r="E26" s="43">
        <f>SUM(G7:G25)</f>
        <v>90488</v>
      </c>
      <c r="F26" s="42" t="s">
        <v>57</v>
      </c>
      <c r="G26" s="43">
        <f>E26*0.1</f>
        <v>9048.8</v>
      </c>
      <c r="H26" s="44">
        <v>0.1</v>
      </c>
    </row>
    <row r="27" ht="15.75" spans="1:8">
      <c r="A27" s="45" t="s">
        <v>58</v>
      </c>
      <c r="B27" s="46"/>
      <c r="C27" s="46"/>
      <c r="D27" s="46"/>
      <c r="E27" s="47"/>
      <c r="F27" s="47"/>
      <c r="G27" s="48">
        <f>SUM(G7:G26)</f>
        <v>99536.8</v>
      </c>
      <c r="H27" s="49"/>
    </row>
    <row r="28" customHeight="1" spans="1:7">
      <c r="A28" s="50" t="s">
        <v>59</v>
      </c>
      <c r="B28" s="51"/>
      <c r="C28" s="51"/>
      <c r="D28" s="51"/>
      <c r="E28" s="52"/>
      <c r="F28" s="53"/>
      <c r="G28" s="54">
        <f>G27*1.06</f>
        <v>105509.008</v>
      </c>
    </row>
  </sheetData>
  <mergeCells count="25">
    <mergeCell ref="B6:C6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A27:E27"/>
    <mergeCell ref="A28:E28"/>
    <mergeCell ref="A7:A10"/>
    <mergeCell ref="A11:A13"/>
    <mergeCell ref="A14:A17"/>
    <mergeCell ref="A18:A20"/>
    <mergeCell ref="A21:A22"/>
    <mergeCell ref="A23:A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Tourism-壮汉</cp:lastModifiedBy>
  <dcterms:created xsi:type="dcterms:W3CDTF">2019-04-09T08:30:00Z</dcterms:created>
  <dcterms:modified xsi:type="dcterms:W3CDTF">2019-08-06T05:24:35Z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