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陌陌报销/"/>
    </mc:Choice>
  </mc:AlternateContent>
  <bookViews>
    <workbookView xWindow="0" yWindow="0" windowWidth="28800" windowHeight="1698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9" i="2" l="1"/>
  <c r="I35" i="2"/>
  <c r="I37" i="2"/>
  <c r="H37" i="2"/>
  <c r="J30" i="2"/>
  <c r="F29" i="2"/>
  <c r="H19" i="2"/>
  <c r="B22" i="2"/>
  <c r="I19" i="2"/>
  <c r="G22" i="2"/>
  <c r="K22" i="2"/>
  <c r="G19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<sst xmlns="http://schemas.openxmlformats.org/spreadsheetml/2006/main" count="116" uniqueCount="94">
  <si>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</si>
  <si>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</si>
  <si>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</si>
  <si>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</si>
  <si>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</si>
  <si>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</si>
  <si>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</si>
  <si>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</si>
  <si>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</si>
  <si>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</si>
  <si>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</si>
  <si>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</si>
  <si>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</si>
  <si>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</si>
  <si>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</si>
  <si>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</si>
  <si>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</si>
  <si>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</si>
  <si>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</si>
  <si>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</si>
  <si>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</si>
  <si>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</si>
  <si>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</si>
  <si>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</si>
  <si>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</si>
  <si>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</si>
  <si>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</si>
  <si>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</si>
  <si>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</si>
  <si>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</si>
  <si>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</si>
  <si>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</si>
  <si>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</si>
  <si>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</si>
  <si>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</si>
  <si>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</si>
  <si>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</si>
  <si>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</si>
  <si>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</si>
  <si>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</si>
  <si>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</si>
  <si>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</si>
  <si>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</si>
  <si>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</si>
  <si>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</si>
  <si>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</si>
  <si>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</si>
  <si>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</si>
  <si>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</si>
  <si>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</si>
  <si>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</si>
  <si>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</si>
  <si>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</si>
  <si>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</si>
  <si>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</si>
  <si>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</si>
  <si>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</si>
  <si>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</si>
  <si>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北京</t>
  </si>
  <si>
    <t>部门:</t>
  </si>
  <si>
    <t>企划部</t>
  </si>
  <si>
    <t>发生日期:</t>
  </si>
  <si>
    <t>2018年2月3-4日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</si>
  <si>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</si>
  <si>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</si>
  <si>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</si>
  <si>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</si>
  <si>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</si>
  <si>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</si>
  <si>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</si>
  <si>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</si>
  <si>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</si>
  <si>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</si>
  <si>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</si>
  <si>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</si>
  <si>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</si>
  <si>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</si>
  <si>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</si>
  <si>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</si>
  <si>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</si>
  <si>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</si>
  <si>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</si>
  <si>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</si>
  <si>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</si>
  <si>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</si>
  <si>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</si>
  <si>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陌陌公司物料搬运费</t>
    <rPh sb="0" eb="1">
      <t>mo mo</t>
    </rPh>
    <rPh sb="2" eb="3">
      <t>gogn si</t>
    </rPh>
    <rPh sb="4" eb="5">
      <t>wu liao</t>
    </rPh>
    <rPh sb="6" eb="7">
      <t>ban yun fei</t>
    </rPh>
    <phoneticPr fontId="12" type="noConversion"/>
  </si>
  <si>
    <t>文件打印费</t>
    <rPh sb="0" eb="1">
      <t>wen jain</t>
    </rPh>
    <rPh sb="2" eb="3">
      <t>da yin</t>
    </rPh>
    <rPh sb="4" eb="5">
      <t>fe</t>
    </rPh>
    <phoneticPr fontId="12" type="noConversion"/>
  </si>
  <si>
    <t>客户视频拷贝资料使用</t>
    <rPh sb="0" eb="1">
      <t>ke hu</t>
    </rPh>
    <rPh sb="2" eb="3">
      <t>shi pin</t>
    </rPh>
    <rPh sb="4" eb="5">
      <t>kao bei</t>
    </rPh>
    <rPh sb="6" eb="7">
      <t>zi liao</t>
    </rPh>
    <rPh sb="8" eb="9">
      <t>shi y</t>
    </rPh>
    <phoneticPr fontId="12" type="noConversion"/>
  </si>
  <si>
    <t>2019年1月24-25日</t>
    <rPh sb="4" eb="5">
      <t>nian</t>
    </rPh>
    <rPh sb="6" eb="7">
      <t>yue</t>
    </rPh>
    <rPh sb="12" eb="13">
      <t>ri</t>
    </rPh>
    <phoneticPr fontId="12" type="noConversion"/>
  </si>
  <si>
    <t>北京</t>
    <rPh sb="0" eb="1">
      <t>bei jing</t>
    </rPh>
    <phoneticPr fontId="12" type="noConversion"/>
  </si>
  <si>
    <t>1月24日-25日</t>
    <rPh sb="1" eb="2">
      <t>yue</t>
    </rPh>
    <rPh sb="4" eb="5">
      <t>ri</t>
    </rPh>
    <rPh sb="8" eb="9">
      <t>ri</t>
    </rPh>
    <phoneticPr fontId="12" type="noConversion"/>
  </si>
  <si>
    <t>郭燕雷</t>
    <rPh sb="0" eb="1">
      <t>guo yan lei</t>
    </rPh>
    <phoneticPr fontId="12" type="noConversion"/>
  </si>
  <si>
    <t>HMZA-190125-MOM681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</si>
</sst>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6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26" workbookViewId="0">
      <selection activeCell="O44" sqref="O44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9.6640625" bestFit="1" customWidth="1"/>
    <col min="9" max="9" width="24.83203125" customWidth="1"/>
    <col min="10" max="10" width="39.5" customWidth="1"/>
  </cols>
  <sheetData>
    <row r="2" spans="1:12" ht="21" customHeight="1" x14ac:dyDescent="0.15">
      <c r="C2" s="55" t="s">
        <v>0</v>
      </c>
      <c r="D2" s="55"/>
      <c r="E2" s="55"/>
      <c r="F2" s="55"/>
      <c r="G2" s="55"/>
      <c r="H2" s="55"/>
      <c r="I2" s="44"/>
      <c r="J2" s="44"/>
      <c r="K2" s="44"/>
      <c r="L2" s="44"/>
    </row>
    <row r="4" spans="1:12" ht="21" customHeight="1" x14ac:dyDescent="0.15">
      <c r="H4" s="82" t="s">
        <v>1</v>
      </c>
      <c r="I4" s="82"/>
      <c r="J4" s="82" t="s">
        <v>2</v>
      </c>
    </row>
    <row r="5" spans="1:12" ht="21" customHeight="1" x14ac:dyDescent="0.15">
      <c r="H5" s="83"/>
      <c r="I5" s="83"/>
      <c r="J5" s="83"/>
    </row>
    <row r="6" spans="1:12" ht="21" customHeight="1" x14ac:dyDescent="0.15">
      <c r="A6" s="66" t="s">
        <v>3</v>
      </c>
      <c r="B6" s="71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71" t="s">
        <v>7</v>
      </c>
    </row>
    <row r="7" spans="1:12" ht="21" customHeight="1" x14ac:dyDescent="0.15">
      <c r="A7" s="66"/>
      <c r="B7" s="7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1"/>
    </row>
    <row r="8" spans="1:12" ht="21" customHeight="1" x14ac:dyDescent="0.15">
      <c r="A8" s="67">
        <v>1</v>
      </c>
      <c r="B8" s="61" t="s">
        <v>15</v>
      </c>
      <c r="C8" s="72">
        <v>0</v>
      </c>
      <c r="D8" s="75"/>
      <c r="E8" s="72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76" t="s">
        <v>16</v>
      </c>
    </row>
    <row r="9" spans="1:12" ht="21" customHeight="1" x14ac:dyDescent="0.15">
      <c r="A9" s="67"/>
      <c r="B9" s="61"/>
      <c r="C9" s="72"/>
      <c r="D9" s="75"/>
      <c r="E9" s="72"/>
      <c r="F9" s="37">
        <v>0</v>
      </c>
      <c r="G9" s="37">
        <v>0</v>
      </c>
      <c r="H9" s="37">
        <f t="shared" si="0"/>
        <v>0</v>
      </c>
      <c r="I9" s="45"/>
      <c r="J9" s="77"/>
    </row>
    <row r="10" spans="1:12" ht="21" customHeight="1" x14ac:dyDescent="0.15">
      <c r="A10" s="67"/>
      <c r="B10" s="61"/>
      <c r="C10" s="72"/>
      <c r="D10" s="75"/>
      <c r="E10" s="72"/>
      <c r="F10" s="37">
        <v>0</v>
      </c>
      <c r="G10" s="37">
        <v>0</v>
      </c>
      <c r="H10" s="37">
        <f t="shared" si="0"/>
        <v>0</v>
      </c>
      <c r="I10" s="45"/>
      <c r="J10" s="77"/>
    </row>
    <row r="11" spans="1:12" ht="21" customHeight="1" x14ac:dyDescent="0.15">
      <c r="A11" s="67"/>
      <c r="B11" s="61"/>
      <c r="C11" s="72"/>
      <c r="D11" s="75"/>
      <c r="E11" s="72"/>
      <c r="F11" s="37">
        <v>0</v>
      </c>
      <c r="G11" s="37">
        <v>0</v>
      </c>
      <c r="H11" s="37">
        <f t="shared" si="0"/>
        <v>0</v>
      </c>
      <c r="I11" s="45"/>
      <c r="J11" s="77"/>
    </row>
    <row r="12" spans="1:12" ht="21" customHeight="1" x14ac:dyDescent="0.15">
      <c r="A12" s="67"/>
      <c r="B12" s="61"/>
      <c r="C12" s="72"/>
      <c r="D12" s="75"/>
      <c r="E12" s="72"/>
      <c r="F12" s="37">
        <v>0</v>
      </c>
      <c r="G12" s="37">
        <v>0</v>
      </c>
      <c r="H12" s="37">
        <f t="shared" si="0"/>
        <v>0</v>
      </c>
      <c r="I12" s="45"/>
      <c r="J12" s="77"/>
    </row>
    <row r="13" spans="1:12" s="30" customFormat="1" ht="21" customHeight="1" x14ac:dyDescent="0.15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8"/>
    </row>
    <row r="14" spans="1:12" ht="21" customHeight="1" x14ac:dyDescent="0.15">
      <c r="A14" s="68">
        <v>2</v>
      </c>
      <c r="B14" s="62" t="s">
        <v>18</v>
      </c>
      <c r="C14" s="73">
        <v>0</v>
      </c>
      <c r="D14" s="68"/>
      <c r="E14" s="73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6" t="s">
        <v>19</v>
      </c>
    </row>
    <row r="15" spans="1:12" ht="21" customHeight="1" x14ac:dyDescent="0.15">
      <c r="A15" s="69"/>
      <c r="B15" s="63"/>
      <c r="C15" s="74"/>
      <c r="D15" s="69"/>
      <c r="E15" s="74"/>
      <c r="F15" s="37">
        <v>0</v>
      </c>
      <c r="G15" s="37">
        <v>0</v>
      </c>
      <c r="H15" s="37">
        <f t="shared" ref="H15" si="3">F15+G15</f>
        <v>0</v>
      </c>
      <c r="I15" s="45"/>
      <c r="J15" s="77"/>
    </row>
    <row r="16" spans="1:12" s="30" customFormat="1" ht="21" customHeight="1" x14ac:dyDescent="0.15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8"/>
    </row>
    <row r="17" spans="1:10" ht="21" customHeight="1" x14ac:dyDescent="0.15">
      <c r="A17" s="67">
        <v>3</v>
      </c>
      <c r="B17" s="61" t="s">
        <v>21</v>
      </c>
      <c r="C17" s="72">
        <v>0</v>
      </c>
      <c r="D17" s="75"/>
      <c r="E17" s="72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84" t="s">
        <v>22</v>
      </c>
    </row>
    <row r="18" spans="1:10" ht="21" customHeight="1" x14ac:dyDescent="0.15">
      <c r="A18" s="67"/>
      <c r="B18" s="61"/>
      <c r="C18" s="72"/>
      <c r="D18" s="75"/>
      <c r="E18" s="72"/>
      <c r="F18" s="37">
        <v>0</v>
      </c>
      <c r="G18" s="37">
        <v>0</v>
      </c>
      <c r="H18" s="37">
        <f t="shared" si="0"/>
        <v>0</v>
      </c>
      <c r="I18" s="45"/>
      <c r="J18" s="85"/>
    </row>
    <row r="19" spans="1:10" ht="21" customHeight="1" x14ac:dyDescent="0.15">
      <c r="A19" s="67"/>
      <c r="B19" s="61"/>
      <c r="C19" s="72"/>
      <c r="D19" s="75"/>
      <c r="E19" s="72"/>
      <c r="F19" s="37">
        <v>0</v>
      </c>
      <c r="G19" s="37">
        <v>0</v>
      </c>
      <c r="H19" s="37">
        <f t="shared" si="0"/>
        <v>0</v>
      </c>
      <c r="I19" s="45"/>
      <c r="J19" s="85"/>
    </row>
    <row r="20" spans="1:10" ht="21" customHeight="1" x14ac:dyDescent="0.15">
      <c r="A20" s="67"/>
      <c r="B20" s="61"/>
      <c r="C20" s="72"/>
      <c r="D20" s="75"/>
      <c r="E20" s="72"/>
      <c r="F20" s="37">
        <v>0</v>
      </c>
      <c r="G20" s="37">
        <v>0</v>
      </c>
      <c r="H20" s="37">
        <f t="shared" si="0"/>
        <v>0</v>
      </c>
      <c r="I20" s="45"/>
      <c r="J20" s="85"/>
    </row>
    <row r="21" spans="1:10" s="30" customFormat="1" ht="21" customHeight="1" x14ac:dyDescent="0.15">
      <c r="A21" s="38"/>
      <c r="B21" s="39" t="s">
        <v>23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6"/>
    </row>
    <row r="22" spans="1:10" ht="21" customHeight="1" x14ac:dyDescent="0.15">
      <c r="A22" s="67">
        <v>4</v>
      </c>
      <c r="B22" s="61" t="s">
        <v>24</v>
      </c>
      <c r="C22" s="72">
        <v>0</v>
      </c>
      <c r="D22" s="75"/>
      <c r="E22" s="72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84" t="s">
        <v>25</v>
      </c>
    </row>
    <row r="23" spans="1:10" ht="21" customHeight="1" x14ac:dyDescent="0.15">
      <c r="A23" s="67"/>
      <c r="B23" s="61"/>
      <c r="C23" s="72"/>
      <c r="D23" s="75"/>
      <c r="E23" s="72"/>
      <c r="F23" s="37">
        <v>0</v>
      </c>
      <c r="G23" s="37">
        <v>0</v>
      </c>
      <c r="H23" s="37">
        <f t="shared" si="0"/>
        <v>0</v>
      </c>
      <c r="I23" s="45"/>
      <c r="J23" s="85"/>
    </row>
    <row r="24" spans="1:10" s="30" customFormat="1" ht="21" customHeight="1" x14ac:dyDescent="0.15">
      <c r="A24" s="38"/>
      <c r="B24" s="39" t="s">
        <v>26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6"/>
    </row>
    <row r="25" spans="1:10" ht="21" customHeight="1" x14ac:dyDescent="0.15">
      <c r="A25" s="68">
        <v>5</v>
      </c>
      <c r="B25" s="62" t="s">
        <v>27</v>
      </c>
      <c r="C25" s="73">
        <v>0</v>
      </c>
      <c r="D25" s="68"/>
      <c r="E25" s="73">
        <f t="shared" si="2"/>
        <v>0</v>
      </c>
      <c r="F25" s="37">
        <v>379</v>
      </c>
      <c r="G25" s="37">
        <v>0</v>
      </c>
      <c r="H25" s="37">
        <f t="shared" si="0"/>
        <v>379</v>
      </c>
      <c r="I25" s="45" t="s">
        <v>88</v>
      </c>
      <c r="J25" s="76" t="s">
        <v>28</v>
      </c>
    </row>
    <row r="26" spans="1:10" ht="21" customHeight="1" x14ac:dyDescent="0.15">
      <c r="A26" s="69"/>
      <c r="B26" s="63"/>
      <c r="C26" s="74"/>
      <c r="D26" s="69"/>
      <c r="E26" s="74"/>
      <c r="F26" s="37">
        <v>0</v>
      </c>
      <c r="G26" s="37">
        <v>0</v>
      </c>
      <c r="H26" s="37">
        <f t="shared" ref="H26" si="8">F26+G26</f>
        <v>0</v>
      </c>
      <c r="I26" s="45"/>
      <c r="J26" s="77"/>
    </row>
    <row r="27" spans="1:10" s="30" customFormat="1" ht="21" customHeight="1" x14ac:dyDescent="0.15">
      <c r="A27" s="38"/>
      <c r="B27" s="39" t="s">
        <v>29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379</v>
      </c>
      <c r="G27" s="40">
        <f>SUM(G25:G26)</f>
        <v>0</v>
      </c>
      <c r="H27" s="40">
        <f t="shared" ref="H27" si="10">SUM(H25:H26)</f>
        <v>379</v>
      </c>
      <c r="I27" s="46"/>
      <c r="J27" s="78"/>
    </row>
    <row r="28" spans="1:10" ht="21" customHeight="1" x14ac:dyDescent="0.15">
      <c r="A28" s="67">
        <v>6</v>
      </c>
      <c r="B28" s="61" t="s">
        <v>30</v>
      </c>
      <c r="C28" s="72">
        <v>0</v>
      </c>
      <c r="D28" s="75"/>
      <c r="E28" s="72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6" t="s">
        <v>31</v>
      </c>
    </row>
    <row r="29" spans="1:10" ht="21" customHeight="1" x14ac:dyDescent="0.15">
      <c r="A29" s="67"/>
      <c r="B29" s="61"/>
      <c r="C29" s="72"/>
      <c r="D29" s="75"/>
      <c r="E29" s="72"/>
      <c r="F29" s="37">
        <v>0</v>
      </c>
      <c r="G29" s="37">
        <v>0</v>
      </c>
      <c r="H29" s="37">
        <f t="shared" si="0"/>
        <v>0</v>
      </c>
      <c r="I29" s="45"/>
      <c r="J29" s="85"/>
    </row>
    <row r="30" spans="1:10" ht="21" customHeight="1" x14ac:dyDescent="0.15">
      <c r="A30" s="67"/>
      <c r="B30" s="61"/>
      <c r="C30" s="72"/>
      <c r="D30" s="75"/>
      <c r="E30" s="72"/>
      <c r="F30" s="37">
        <v>0</v>
      </c>
      <c r="G30" s="37">
        <v>0</v>
      </c>
      <c r="H30" s="37">
        <f t="shared" si="0"/>
        <v>0</v>
      </c>
      <c r="I30" s="45"/>
      <c r="J30" s="85"/>
    </row>
    <row r="31" spans="1:10" ht="21" customHeight="1" x14ac:dyDescent="0.15">
      <c r="A31" s="67"/>
      <c r="B31" s="61"/>
      <c r="C31" s="72"/>
      <c r="D31" s="75"/>
      <c r="E31" s="72"/>
      <c r="F31" s="37">
        <v>0</v>
      </c>
      <c r="G31" s="37">
        <v>0</v>
      </c>
      <c r="H31" s="37">
        <f t="shared" si="0"/>
        <v>0</v>
      </c>
      <c r="I31" s="45"/>
      <c r="J31" s="85"/>
    </row>
    <row r="32" spans="1:10" s="30" customFormat="1" ht="21" customHeight="1" x14ac:dyDescent="0.15">
      <c r="A32" s="38"/>
      <c r="B32" s="39" t="s">
        <v>32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6"/>
    </row>
    <row r="33" spans="1:10" ht="21" customHeight="1" x14ac:dyDescent="0.15">
      <c r="A33" s="67">
        <v>7</v>
      </c>
      <c r="B33" s="61" t="s">
        <v>33</v>
      </c>
      <c r="C33" s="72">
        <v>0</v>
      </c>
      <c r="D33" s="75"/>
      <c r="E33" s="72">
        <f t="shared" si="2"/>
        <v>0</v>
      </c>
      <c r="F33" s="37">
        <v>220</v>
      </c>
      <c r="G33" s="37">
        <v>0</v>
      </c>
      <c r="H33" s="37">
        <f t="shared" si="0"/>
        <v>220</v>
      </c>
      <c r="I33" s="45" t="s">
        <v>87</v>
      </c>
      <c r="J33" s="79"/>
    </row>
    <row r="34" spans="1:10" ht="21" customHeight="1" x14ac:dyDescent="0.15">
      <c r="A34" s="67"/>
      <c r="B34" s="61"/>
      <c r="C34" s="72"/>
      <c r="D34" s="75"/>
      <c r="E34" s="72"/>
      <c r="F34" s="37">
        <v>0</v>
      </c>
      <c r="G34" s="37">
        <v>0</v>
      </c>
      <c r="H34" s="37">
        <f t="shared" si="0"/>
        <v>0</v>
      </c>
      <c r="I34" s="45"/>
      <c r="J34" s="80"/>
    </row>
    <row r="35" spans="1:10" ht="21" customHeight="1" x14ac:dyDescent="0.15">
      <c r="A35" s="67"/>
      <c r="B35" s="61"/>
      <c r="C35" s="72"/>
      <c r="D35" s="75"/>
      <c r="E35" s="72"/>
      <c r="F35" s="37">
        <v>0</v>
      </c>
      <c r="G35" s="37">
        <v>0</v>
      </c>
      <c r="H35" s="37">
        <f t="shared" si="0"/>
        <v>0</v>
      </c>
      <c r="I35" s="45"/>
      <c r="J35" s="80"/>
    </row>
    <row r="36" spans="1:10" ht="21" customHeight="1" x14ac:dyDescent="0.15">
      <c r="A36" s="67"/>
      <c r="B36" s="61"/>
      <c r="C36" s="72"/>
      <c r="D36" s="75"/>
      <c r="E36" s="72"/>
      <c r="F36" s="37">
        <v>0</v>
      </c>
      <c r="G36" s="37">
        <v>0</v>
      </c>
      <c r="H36" s="37">
        <f t="shared" si="0"/>
        <v>0</v>
      </c>
      <c r="I36" s="45"/>
      <c r="J36" s="80"/>
    </row>
    <row r="37" spans="1:10" s="30" customFormat="1" ht="21" customHeight="1" x14ac:dyDescent="0.15">
      <c r="A37" s="38"/>
      <c r="B37" s="39" t="s">
        <v>34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220</v>
      </c>
      <c r="G37" s="40">
        <f t="shared" ref="G37:H37" si="14">SUM(G33:G36)</f>
        <v>0</v>
      </c>
      <c r="H37" s="40">
        <f t="shared" si="14"/>
        <v>220</v>
      </c>
      <c r="I37" s="46"/>
      <c r="J37" s="81"/>
    </row>
    <row r="38" spans="1:10" ht="21" customHeight="1" x14ac:dyDescent="0.15">
      <c r="A38" s="67">
        <v>8</v>
      </c>
      <c r="B38" s="61" t="s">
        <v>35</v>
      </c>
      <c r="C38" s="72">
        <v>0</v>
      </c>
      <c r="D38" s="75"/>
      <c r="E38" s="72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84" t="s">
        <v>36</v>
      </c>
    </row>
    <row r="39" spans="1:10" ht="21" customHeight="1" x14ac:dyDescent="0.15">
      <c r="A39" s="67"/>
      <c r="B39" s="61"/>
      <c r="C39" s="72"/>
      <c r="D39" s="75"/>
      <c r="E39" s="72"/>
      <c r="F39" s="37">
        <v>0</v>
      </c>
      <c r="G39" s="37">
        <v>0</v>
      </c>
      <c r="H39" s="37">
        <f t="shared" si="0"/>
        <v>0</v>
      </c>
      <c r="I39" s="45"/>
      <c r="J39" s="85"/>
    </row>
    <row r="40" spans="1:10" s="30" customFormat="1" ht="21" customHeight="1" x14ac:dyDescent="0.15">
      <c r="A40" s="38"/>
      <c r="B40" s="39" t="s">
        <v>37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6"/>
    </row>
    <row r="41" spans="1:10" ht="21" customHeight="1" x14ac:dyDescent="0.15">
      <c r="A41" s="67">
        <v>9</v>
      </c>
      <c r="B41" s="61" t="s">
        <v>38</v>
      </c>
      <c r="C41" s="72">
        <v>0</v>
      </c>
      <c r="D41" s="75"/>
      <c r="E41" s="72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6" t="s">
        <v>39</v>
      </c>
    </row>
    <row r="42" spans="1:10" ht="21" customHeight="1" x14ac:dyDescent="0.15">
      <c r="A42" s="67"/>
      <c r="B42" s="61"/>
      <c r="C42" s="72"/>
      <c r="D42" s="75"/>
      <c r="E42" s="72"/>
      <c r="F42" s="37">
        <v>0</v>
      </c>
      <c r="G42" s="37">
        <v>0</v>
      </c>
      <c r="H42" s="37">
        <f t="shared" si="0"/>
        <v>0</v>
      </c>
      <c r="I42" s="45"/>
      <c r="J42" s="77"/>
    </row>
    <row r="43" spans="1:10" ht="21" customHeight="1" x14ac:dyDescent="0.15">
      <c r="A43" s="67"/>
      <c r="B43" s="61"/>
      <c r="C43" s="72"/>
      <c r="D43" s="75"/>
      <c r="E43" s="72"/>
      <c r="F43" s="37">
        <v>0</v>
      </c>
      <c r="G43" s="37">
        <v>0</v>
      </c>
      <c r="H43" s="37">
        <f t="shared" si="0"/>
        <v>0</v>
      </c>
      <c r="I43" s="45"/>
      <c r="J43" s="77"/>
    </row>
    <row r="44" spans="1:10" s="30" customFormat="1" ht="21" customHeight="1" x14ac:dyDescent="0.15">
      <c r="A44" s="38"/>
      <c r="B44" s="39" t="s">
        <v>40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8"/>
    </row>
    <row r="45" spans="1:10" ht="21" customHeight="1" x14ac:dyDescent="0.15">
      <c r="A45" s="68">
        <v>10</v>
      </c>
      <c r="B45" s="61" t="s">
        <v>41</v>
      </c>
      <c r="C45" s="72">
        <v>0</v>
      </c>
      <c r="D45" s="75"/>
      <c r="E45" s="72">
        <f t="shared" si="2"/>
        <v>0</v>
      </c>
      <c r="F45" s="37">
        <v>4800</v>
      </c>
      <c r="G45" s="37">
        <v>0</v>
      </c>
      <c r="H45" s="37">
        <f t="shared" si="0"/>
        <v>4800</v>
      </c>
      <c r="I45" s="45" t="s">
        <v>86</v>
      </c>
      <c r="J45" s="79"/>
    </row>
    <row r="46" spans="1:10" ht="21" customHeight="1" x14ac:dyDescent="0.15">
      <c r="A46" s="70"/>
      <c r="B46" s="61"/>
      <c r="C46" s="72"/>
      <c r="D46" s="75"/>
      <c r="E46" s="72"/>
      <c r="F46" s="37">
        <v>0</v>
      </c>
      <c r="G46" s="37">
        <v>0</v>
      </c>
      <c r="H46" s="37">
        <f t="shared" ref="H46:H51" si="19">F46+G46</f>
        <v>0</v>
      </c>
      <c r="I46" s="45"/>
      <c r="J46" s="80"/>
    </row>
    <row r="47" spans="1:10" ht="21" customHeight="1" x14ac:dyDescent="0.15">
      <c r="A47" s="70"/>
      <c r="B47" s="61"/>
      <c r="C47" s="72"/>
      <c r="D47" s="75"/>
      <c r="E47" s="72"/>
      <c r="F47" s="37">
        <v>0</v>
      </c>
      <c r="G47" s="37">
        <v>0</v>
      </c>
      <c r="H47" s="37">
        <f t="shared" si="19"/>
        <v>0</v>
      </c>
      <c r="I47" s="45"/>
      <c r="J47" s="80"/>
    </row>
    <row r="48" spans="1:10" ht="21" customHeight="1" x14ac:dyDescent="0.15">
      <c r="A48" s="70"/>
      <c r="B48" s="61"/>
      <c r="C48" s="72"/>
      <c r="D48" s="75"/>
      <c r="E48" s="72"/>
      <c r="F48" s="37">
        <v>0</v>
      </c>
      <c r="G48" s="37">
        <v>0</v>
      </c>
      <c r="H48" s="37">
        <f t="shared" si="19"/>
        <v>0</v>
      </c>
      <c r="I48" s="45"/>
      <c r="J48" s="80"/>
    </row>
    <row r="49" spans="1:10" ht="21" customHeight="1" x14ac:dyDescent="0.15">
      <c r="A49" s="70"/>
      <c r="B49" s="61"/>
      <c r="C49" s="72"/>
      <c r="D49" s="75"/>
      <c r="E49" s="72"/>
      <c r="F49" s="37">
        <v>0</v>
      </c>
      <c r="G49" s="37">
        <v>0</v>
      </c>
      <c r="H49" s="37">
        <f t="shared" si="19"/>
        <v>0</v>
      </c>
      <c r="I49" s="45"/>
      <c r="J49" s="80"/>
    </row>
    <row r="50" spans="1:10" ht="21" customHeight="1" x14ac:dyDescent="0.15">
      <c r="A50" s="70"/>
      <c r="B50" s="61"/>
      <c r="C50" s="72"/>
      <c r="D50" s="75"/>
      <c r="E50" s="72"/>
      <c r="F50" s="37">
        <v>0</v>
      </c>
      <c r="G50" s="37">
        <v>0</v>
      </c>
      <c r="H50" s="37">
        <f t="shared" si="19"/>
        <v>0</v>
      </c>
      <c r="I50" s="45"/>
      <c r="J50" s="80"/>
    </row>
    <row r="51" spans="1:10" ht="21" customHeight="1" x14ac:dyDescent="0.15">
      <c r="A51" s="69"/>
      <c r="B51" s="61"/>
      <c r="C51" s="72"/>
      <c r="D51" s="75"/>
      <c r="E51" s="72"/>
      <c r="F51" s="37">
        <v>0</v>
      </c>
      <c r="G51" s="37">
        <v>0</v>
      </c>
      <c r="H51" s="37">
        <f t="shared" si="19"/>
        <v>0</v>
      </c>
      <c r="I51" s="45"/>
      <c r="J51" s="80"/>
    </row>
    <row r="52" spans="1:10" s="30" customFormat="1" ht="21" customHeight="1" x14ac:dyDescent="0.15">
      <c r="A52" s="38"/>
      <c r="B52" s="39" t="s">
        <v>42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4800</v>
      </c>
      <c r="G52" s="40">
        <f t="shared" ref="G52:H52" si="21">SUM(G45:G51)</f>
        <v>0</v>
      </c>
      <c r="H52" s="40">
        <f t="shared" si="21"/>
        <v>4800</v>
      </c>
      <c r="I52" s="46"/>
      <c r="J52" s="81"/>
    </row>
    <row r="53" spans="1:10" ht="21" customHeight="1" x14ac:dyDescent="0.15">
      <c r="A53" s="38"/>
      <c r="B53" s="39" t="s">
        <v>43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5399</v>
      </c>
      <c r="G53" s="40">
        <f t="shared" si="22"/>
        <v>0</v>
      </c>
      <c r="H53" s="40">
        <f t="shared" si="22"/>
        <v>5399</v>
      </c>
      <c r="I53" s="46"/>
      <c r="J53" s="47"/>
    </row>
    <row r="57" spans="1:10" ht="21" customHeight="1" x14ac:dyDescent="0.15">
      <c r="A57" s="58" t="s">
        <v>44</v>
      </c>
      <c r="B57" s="59"/>
      <c r="C57" s="60" t="s">
        <v>45</v>
      </c>
      <c r="D57" s="60"/>
      <c r="E57" s="60" t="s">
        <v>46</v>
      </c>
      <c r="F57" s="60"/>
      <c r="G57" s="60" t="s">
        <v>47</v>
      </c>
      <c r="H57" s="60"/>
      <c r="I57" s="48" t="s">
        <v>48</v>
      </c>
    </row>
    <row r="58" spans="1:10" ht="21" customHeight="1" x14ac:dyDescent="0.15">
      <c r="A58" s="64">
        <f>E53</f>
        <v>0</v>
      </c>
      <c r="B58" s="65"/>
      <c r="C58" s="65">
        <f>H53</f>
        <v>5399</v>
      </c>
      <c r="D58" s="65"/>
      <c r="E58" s="65">
        <f>F53</f>
        <v>5399</v>
      </c>
      <c r="F58" s="65"/>
      <c r="G58" s="65">
        <f>G53</f>
        <v>0</v>
      </c>
      <c r="H58" s="65"/>
      <c r="I58" s="49">
        <f>A58-C58</f>
        <v>-5399</v>
      </c>
    </row>
    <row r="60" spans="1:10" ht="21" customHeight="1" x14ac:dyDescent="0.15">
      <c r="A60" s="41" t="s">
        <v>49</v>
      </c>
      <c r="B60" s="42"/>
      <c r="C60" s="43" t="s">
        <v>50</v>
      </c>
      <c r="D60" s="41"/>
      <c r="E60" s="41" t="s">
        <v>51</v>
      </c>
      <c r="F60" s="41"/>
      <c r="G60" s="41" t="s">
        <v>52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8"/>
  <sheetViews>
    <sheetView tabSelected="1" view="pageBreakPreview" topLeftCell="A9" zoomScaleSheetLayoutView="100" workbookViewId="0">
      <selection activeCell="N32" sqref="N32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5" t="s">
        <v>53</v>
      </c>
      <c r="C3" s="55"/>
      <c r="D3" s="55"/>
      <c r="E3" s="55"/>
      <c r="F3" s="55"/>
      <c r="G3" s="55"/>
      <c r="H3" s="55"/>
      <c r="I3" s="55"/>
      <c r="J3" s="55"/>
      <c r="K3" s="55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87" t="s">
        <v>55</v>
      </c>
      <c r="G5" s="87"/>
      <c r="H5" s="5" t="s">
        <v>56</v>
      </c>
      <c r="I5" s="4"/>
      <c r="J5" s="87" t="s">
        <v>85</v>
      </c>
      <c r="K5" s="88"/>
    </row>
    <row r="6" spans="2:11" ht="20" customHeight="1" x14ac:dyDescent="0.15">
      <c r="B6" s="6"/>
      <c r="C6" s="7"/>
      <c r="D6" s="8" t="s">
        <v>57</v>
      </c>
      <c r="E6" s="8"/>
      <c r="F6" s="89" t="s">
        <v>58</v>
      </c>
      <c r="G6" s="89"/>
      <c r="H6" s="8" t="s">
        <v>59</v>
      </c>
      <c r="I6" s="7"/>
      <c r="J6" s="89" t="s">
        <v>60</v>
      </c>
      <c r="K6" s="90"/>
    </row>
    <row r="7" spans="2:11" ht="20" customHeight="1" x14ac:dyDescent="0.15">
      <c r="B7" s="6"/>
      <c r="C7" s="7"/>
      <c r="D7" s="8" t="s">
        <v>61</v>
      </c>
      <c r="E7" s="8"/>
      <c r="F7" s="89" t="s">
        <v>62</v>
      </c>
      <c r="G7" s="89"/>
      <c r="H7" s="8" t="s">
        <v>63</v>
      </c>
      <c r="I7" s="22"/>
      <c r="J7" s="91">
        <v>43137</v>
      </c>
      <c r="K7" s="9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64</v>
      </c>
      <c r="I8" s="23"/>
      <c r="J8" s="92" t="s">
        <v>93</v>
      </c>
      <c r="K8" s="93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4" t="s">
        <v>3</v>
      </c>
      <c r="C10" s="95"/>
      <c r="D10" s="14" t="s">
        <v>65</v>
      </c>
      <c r="E10" s="96" t="s">
        <v>66</v>
      </c>
      <c r="F10" s="97"/>
      <c r="G10" s="16" t="s">
        <v>67</v>
      </c>
      <c r="H10" s="15" t="s">
        <v>68</v>
      </c>
      <c r="I10" s="96" t="s">
        <v>69</v>
      </c>
      <c r="J10" s="97"/>
      <c r="K10" s="16" t="s">
        <v>70</v>
      </c>
    </row>
    <row r="11" spans="2:11" ht="20" customHeight="1" x14ac:dyDescent="0.15">
      <c r="B11" s="98">
        <v>1</v>
      </c>
      <c r="C11" s="99"/>
      <c r="D11" s="102" t="s">
        <v>71</v>
      </c>
      <c r="E11" s="98" t="s">
        <v>72</v>
      </c>
      <c r="F11" s="99"/>
      <c r="G11" s="17"/>
      <c r="H11" s="17"/>
      <c r="I11" s="100"/>
      <c r="J11" s="101"/>
      <c r="K11" s="24"/>
    </row>
    <row r="12" spans="2:11" ht="20" customHeight="1" x14ac:dyDescent="0.15">
      <c r="B12" s="98">
        <v>2</v>
      </c>
      <c r="C12" s="99"/>
      <c r="D12" s="103"/>
      <c r="E12" s="104" t="s">
        <v>73</v>
      </c>
      <c r="F12" s="105"/>
      <c r="G12" s="17">
        <v>126.2</v>
      </c>
      <c r="H12" s="17">
        <v>126.2</v>
      </c>
      <c r="I12" s="100"/>
      <c r="J12" s="101"/>
      <c r="K12" s="24"/>
    </row>
    <row r="13" spans="2:11" ht="20" customHeight="1" x14ac:dyDescent="0.15">
      <c r="B13" s="50"/>
      <c r="C13" s="51"/>
      <c r="D13" s="103"/>
      <c r="E13" s="106"/>
      <c r="F13" s="107"/>
      <c r="G13" s="54">
        <v>31</v>
      </c>
      <c r="H13" s="54">
        <v>31</v>
      </c>
      <c r="I13" s="52"/>
      <c r="J13" s="53"/>
      <c r="K13" s="24"/>
    </row>
    <row r="14" spans="2:11" ht="20" customHeight="1" x14ac:dyDescent="0.15">
      <c r="B14" s="98">
        <v>3</v>
      </c>
      <c r="C14" s="99"/>
      <c r="D14" s="103"/>
      <c r="E14" s="98" t="s">
        <v>74</v>
      </c>
      <c r="F14" s="99"/>
      <c r="G14" s="17">
        <v>607</v>
      </c>
      <c r="H14" s="17">
        <v>607</v>
      </c>
      <c r="I14" s="100"/>
      <c r="J14" s="101"/>
      <c r="K14" s="24"/>
    </row>
    <row r="15" spans="2:11" ht="20" customHeight="1" x14ac:dyDescent="0.15">
      <c r="B15" s="98">
        <v>4</v>
      </c>
      <c r="C15" s="99"/>
      <c r="D15" s="103"/>
      <c r="E15" s="98" t="s">
        <v>75</v>
      </c>
      <c r="F15" s="99"/>
      <c r="G15" s="17"/>
      <c r="H15" s="17"/>
      <c r="I15" s="100"/>
      <c r="J15" s="101"/>
      <c r="K15" s="24"/>
    </row>
    <row r="16" spans="2:11" ht="20" customHeight="1" x14ac:dyDescent="0.15">
      <c r="B16" s="98">
        <v>5</v>
      </c>
      <c r="C16" s="99"/>
      <c r="D16" s="102" t="s">
        <v>41</v>
      </c>
      <c r="E16" s="108"/>
      <c r="F16" s="108"/>
      <c r="G16" s="17"/>
      <c r="H16" s="17"/>
      <c r="I16" s="100"/>
      <c r="J16" s="101"/>
      <c r="K16" s="24"/>
    </row>
    <row r="17" spans="1:11" ht="20" customHeight="1" x14ac:dyDescent="0.15">
      <c r="B17" s="98">
        <v>6</v>
      </c>
      <c r="C17" s="99"/>
      <c r="D17" s="103"/>
      <c r="E17" s="108"/>
      <c r="F17" s="108"/>
      <c r="G17" s="17"/>
      <c r="H17" s="17"/>
      <c r="I17" s="100"/>
      <c r="J17" s="101"/>
      <c r="K17" s="24"/>
    </row>
    <row r="18" spans="1:11" ht="20" customHeight="1" x14ac:dyDescent="0.15">
      <c r="B18" s="98">
        <v>7</v>
      </c>
      <c r="C18" s="99"/>
      <c r="D18" s="112"/>
      <c r="E18" s="108"/>
      <c r="F18" s="108"/>
      <c r="G18" s="17"/>
      <c r="H18" s="17"/>
      <c r="I18" s="100"/>
      <c r="J18" s="101"/>
      <c r="K18" s="24"/>
    </row>
    <row r="19" spans="1:11" ht="20" customHeight="1" x14ac:dyDescent="0.15">
      <c r="B19" s="96" t="s">
        <v>43</v>
      </c>
      <c r="C19" s="109"/>
      <c r="D19" s="109"/>
      <c r="E19" s="109"/>
      <c r="F19" s="97"/>
      <c r="G19" s="18">
        <f>SUM(G11:G18)</f>
        <v>764.2</v>
      </c>
      <c r="H19" s="18">
        <f>SUM(H11:H18)</f>
        <v>764.2</v>
      </c>
      <c r="I19" s="110">
        <f>SUM(I11:J18)</f>
        <v>0</v>
      </c>
      <c r="J19" s="111"/>
      <c r="K19" s="25"/>
    </row>
    <row r="20" spans="1:11" ht="20" customHeight="1" x14ac:dyDescent="0.15">
      <c r="B20" s="13"/>
      <c r="C20" s="13"/>
      <c r="D20" s="13"/>
      <c r="E20" s="13"/>
      <c r="F20" s="13"/>
      <c r="G20" s="13"/>
      <c r="H20" s="13"/>
      <c r="I20" s="13"/>
      <c r="J20" s="26"/>
      <c r="K20" s="13"/>
    </row>
    <row r="21" spans="1:11" ht="20" customHeight="1" x14ac:dyDescent="0.15">
      <c r="B21" s="113" t="s">
        <v>68</v>
      </c>
      <c r="C21" s="113"/>
      <c r="D21" s="113"/>
      <c r="E21" s="113"/>
      <c r="F21" s="113"/>
      <c r="G21" s="113" t="s">
        <v>76</v>
      </c>
      <c r="H21" s="113"/>
      <c r="I21" s="113"/>
      <c r="J21" s="113"/>
      <c r="K21" s="16" t="s">
        <v>77</v>
      </c>
    </row>
    <row r="22" spans="1:11" ht="20" customHeight="1" x14ac:dyDescent="0.15">
      <c r="B22" s="114">
        <f>H19</f>
        <v>764.2</v>
      </c>
      <c r="C22" s="114"/>
      <c r="D22" s="114"/>
      <c r="E22" s="114"/>
      <c r="F22" s="114"/>
      <c r="G22" s="114">
        <f>I19</f>
        <v>0</v>
      </c>
      <c r="H22" s="114"/>
      <c r="I22" s="114"/>
      <c r="J22" s="114"/>
      <c r="K22" s="27">
        <f>SUM(B22:J22)</f>
        <v>764.2</v>
      </c>
    </row>
    <row r="23" spans="1:11" ht="20" customHeight="1" x14ac:dyDescent="0.1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20" customHeight="1" x14ac:dyDescent="0.15">
      <c r="B24" s="13" t="s">
        <v>78</v>
      </c>
      <c r="C24" s="13"/>
      <c r="D24" s="13" t="s">
        <v>92</v>
      </c>
      <c r="E24" s="13"/>
      <c r="F24" s="13" t="s">
        <v>50</v>
      </c>
      <c r="G24" s="13" t="s">
        <v>79</v>
      </c>
      <c r="H24" s="13"/>
      <c r="I24" s="13"/>
      <c r="J24" s="13" t="s">
        <v>52</v>
      </c>
      <c r="K24" s="13"/>
    </row>
    <row r="27" spans="1:11" ht="17" x14ac:dyDescent="0.15">
      <c r="A27" s="55" t="s">
        <v>80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</row>
    <row r="29" spans="1:11" ht="20" customHeight="1" x14ac:dyDescent="0.15">
      <c r="B29" s="3"/>
      <c r="C29" s="4"/>
      <c r="D29" s="5" t="s">
        <v>54</v>
      </c>
      <c r="E29" s="5"/>
      <c r="F29" s="87" t="str">
        <f>F5</f>
        <v>郭燕雷</v>
      </c>
      <c r="G29" s="87"/>
      <c r="H29" s="5" t="s">
        <v>56</v>
      </c>
      <c r="I29" s="4"/>
      <c r="J29" s="87" t="str">
        <f>J5</f>
        <v>经理</v>
      </c>
      <c r="K29" s="88"/>
    </row>
    <row r="30" spans="1:11" ht="20" customHeight="1" x14ac:dyDescent="0.15">
      <c r="B30" s="6"/>
      <c r="C30" s="7"/>
      <c r="D30" s="8" t="s">
        <v>57</v>
      </c>
      <c r="E30" s="8"/>
      <c r="F30" s="89" t="s">
        <v>90</v>
      </c>
      <c r="G30" s="89"/>
      <c r="H30" s="8" t="s">
        <v>59</v>
      </c>
      <c r="I30" s="7"/>
      <c r="J30" s="89" t="str">
        <f>J6</f>
        <v>企划部</v>
      </c>
      <c r="K30" s="90"/>
    </row>
    <row r="31" spans="1:11" ht="20" customHeight="1" x14ac:dyDescent="0.15">
      <c r="B31" s="6"/>
      <c r="C31" s="7"/>
      <c r="D31" s="8" t="s">
        <v>61</v>
      </c>
      <c r="E31" s="8"/>
      <c r="F31" s="89" t="s">
        <v>89</v>
      </c>
      <c r="G31" s="89"/>
      <c r="H31" s="8" t="s">
        <v>63</v>
      </c>
      <c r="I31" s="22"/>
      <c r="J31" s="91">
        <v>43522</v>
      </c>
      <c r="K31" s="90"/>
    </row>
    <row r="32" spans="1:11" ht="20" customHeight="1" x14ac:dyDescent="0.15">
      <c r="B32" s="9"/>
      <c r="C32" s="10"/>
      <c r="D32" s="11"/>
      <c r="E32" s="11"/>
      <c r="F32" s="12"/>
      <c r="G32" s="12"/>
      <c r="H32" s="11" t="s">
        <v>64</v>
      </c>
      <c r="I32" s="23"/>
      <c r="J32" s="92" t="s">
        <v>93</v>
      </c>
      <c r="K32" s="93"/>
    </row>
    <row r="33" spans="2:11" ht="20" customHeight="1" x14ac:dyDescent="0.15"/>
    <row r="34" spans="2:11" ht="20" customHeight="1" x14ac:dyDescent="0.15">
      <c r="B34" s="108"/>
      <c r="C34" s="108"/>
      <c r="D34" s="19" t="s">
        <v>81</v>
      </c>
      <c r="E34" s="108" t="s">
        <v>82</v>
      </c>
      <c r="F34" s="108"/>
      <c r="G34" s="17" t="s">
        <v>83</v>
      </c>
      <c r="H34" s="17" t="s">
        <v>84</v>
      </c>
      <c r="I34" s="115" t="s">
        <v>43</v>
      </c>
      <c r="J34" s="115"/>
      <c r="K34" s="28" t="s">
        <v>70</v>
      </c>
    </row>
    <row r="35" spans="2:11" ht="20" customHeight="1" x14ac:dyDescent="0.15">
      <c r="B35" s="108">
        <v>1</v>
      </c>
      <c r="C35" s="108"/>
      <c r="D35" s="20" t="s">
        <v>90</v>
      </c>
      <c r="E35" s="108" t="s">
        <v>91</v>
      </c>
      <c r="F35" s="108"/>
      <c r="G35" s="17">
        <v>100</v>
      </c>
      <c r="H35" s="17">
        <v>2</v>
      </c>
      <c r="I35" s="100">
        <f>G35*H35</f>
        <v>200</v>
      </c>
      <c r="J35" s="101"/>
      <c r="K35" s="29"/>
    </row>
    <row r="36" spans="2:11" ht="20" customHeight="1" x14ac:dyDescent="0.15">
      <c r="B36" s="108">
        <v>2</v>
      </c>
      <c r="C36" s="108"/>
      <c r="D36" s="20"/>
      <c r="E36" s="108"/>
      <c r="F36" s="108"/>
      <c r="G36" s="17"/>
      <c r="H36" s="17"/>
      <c r="I36" s="100"/>
      <c r="J36" s="101"/>
      <c r="K36" s="29"/>
    </row>
    <row r="37" spans="2:11" ht="20" customHeight="1" x14ac:dyDescent="0.15">
      <c r="B37" s="96" t="s">
        <v>43</v>
      </c>
      <c r="C37" s="109"/>
      <c r="D37" s="109"/>
      <c r="E37" s="109"/>
      <c r="F37" s="97"/>
      <c r="G37" s="18"/>
      <c r="H37" s="18">
        <f>SUM(H20:H36)</f>
        <v>2</v>
      </c>
      <c r="I37" s="110">
        <f>SUM(I35:J36)</f>
        <v>200</v>
      </c>
      <c r="J37" s="111"/>
      <c r="K37" s="25"/>
    </row>
    <row r="38" spans="2:11" ht="20" customHeight="1" x14ac:dyDescent="0.15">
      <c r="B38" s="13" t="s">
        <v>78</v>
      </c>
      <c r="C38" s="13"/>
      <c r="D38" s="13"/>
      <c r="E38" s="13"/>
      <c r="F38" s="13" t="s">
        <v>50</v>
      </c>
      <c r="G38" s="13" t="s">
        <v>79</v>
      </c>
      <c r="H38" s="13"/>
      <c r="I38" s="13"/>
      <c r="J38" s="13" t="s">
        <v>52</v>
      </c>
      <c r="K38" s="13"/>
    </row>
  </sheetData>
  <mergeCells count="59">
    <mergeCell ref="B36:C36"/>
    <mergeCell ref="E36:F36"/>
    <mergeCell ref="I36:J36"/>
    <mergeCell ref="B37:F37"/>
    <mergeCell ref="I37:J37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B18:C18"/>
    <mergeCell ref="E18:F18"/>
    <mergeCell ref="I18:J18"/>
    <mergeCell ref="B19:F19"/>
    <mergeCell ref="I19:J19"/>
    <mergeCell ref="D16:D18"/>
    <mergeCell ref="B16:C16"/>
    <mergeCell ref="E16:F16"/>
    <mergeCell ref="I16:J16"/>
    <mergeCell ref="B17:C17"/>
    <mergeCell ref="E17:F17"/>
    <mergeCell ref="I17:J17"/>
    <mergeCell ref="B14:C14"/>
    <mergeCell ref="E14:F14"/>
    <mergeCell ref="I14:J14"/>
    <mergeCell ref="B15:C15"/>
    <mergeCell ref="E15:F15"/>
    <mergeCell ref="I15:J15"/>
    <mergeCell ref="D11:D15"/>
    <mergeCell ref="B11:C11"/>
    <mergeCell ref="E11:F11"/>
    <mergeCell ref="I11:J11"/>
    <mergeCell ref="B12:C12"/>
    <mergeCell ref="I12:J12"/>
    <mergeCell ref="E12:F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8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2019-02-26T11:10:37Z</cp:lastPrinted>
  <dcterms:created xsi:type="dcterms:W3CDTF">2014-04-15T08:52:00Z</dcterms:created>
  <dcterms:modified xsi:type="dcterms:W3CDTF">2019-02-27T03:37:35Z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