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2022年10月12日Quotation for RDC BJ outbound go live\"/>
    </mc:Choice>
  </mc:AlternateContent>
  <xr:revisionPtr revIDLastSave="0" documentId="13_ncr:1_{8EEE62D5-0BEA-4938-AE09-150B9D937B0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0" i="1"/>
  <c r="H10" i="1"/>
  <c r="J10" i="1" s="1"/>
  <c r="H18" i="1"/>
  <c r="J18" i="1" s="1"/>
  <c r="I11" i="1"/>
  <c r="I12" i="1"/>
  <c r="I13" i="1"/>
  <c r="I14" i="1"/>
  <c r="I15" i="1"/>
  <c r="I16" i="1"/>
  <c r="I19" i="1"/>
  <c r="I20" i="1"/>
  <c r="I21" i="1"/>
  <c r="F22" i="1" l="1"/>
  <c r="I22" i="1" s="1"/>
  <c r="I23" i="1" s="1"/>
  <c r="H21" i="1"/>
  <c r="J21" i="1" s="1"/>
  <c r="H20" i="1"/>
  <c r="J20" i="1" s="1"/>
  <c r="H19" i="1"/>
  <c r="J19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22" i="1" l="1"/>
  <c r="J22" i="1" s="1"/>
  <c r="J23" i="1" s="1"/>
</calcChain>
</file>

<file path=xl/sharedStrings.xml><?xml version="1.0" encoding="utf-8"?>
<sst xmlns="http://schemas.openxmlformats.org/spreadsheetml/2006/main" count="58" uniqueCount="50">
  <si>
    <t>分类</t>
  </si>
  <si>
    <t>细项</t>
  </si>
  <si>
    <t>单位</t>
  </si>
  <si>
    <t>税点</t>
  </si>
  <si>
    <t>总价
（不含税）</t>
  </si>
  <si>
    <t>总价
(含税)</t>
  </si>
  <si>
    <t>备注</t>
  </si>
  <si>
    <t>搭建</t>
  </si>
  <si>
    <t>每个</t>
  </si>
  <si>
    <t>RSVP</t>
  </si>
  <si>
    <t>GL8</t>
  </si>
  <si>
    <t>天</t>
  </si>
  <si>
    <t>23座考斯特</t>
  </si>
  <si>
    <t>酒店会议室</t>
  </si>
  <si>
    <t>每天</t>
  </si>
  <si>
    <t>餐饮</t>
  </si>
  <si>
    <t>每人次</t>
  </si>
  <si>
    <t>礼品</t>
  </si>
  <si>
    <t>杂项</t>
  </si>
  <si>
    <t>每人天</t>
  </si>
  <si>
    <t>服务费</t>
  </si>
  <si>
    <t>总计</t>
  </si>
  <si>
    <t>English name</t>
  </si>
  <si>
    <t>Chinese name</t>
  </si>
  <si>
    <t>Contact person</t>
  </si>
  <si>
    <t>Office phone</t>
  </si>
  <si>
    <t>Email</t>
  </si>
  <si>
    <t>Vendor Info.</t>
  </si>
  <si>
    <t>数量
Day 1</t>
  </si>
  <si>
    <t>单价 （不含税）</t>
  </si>
  <si>
    <t>单价 （含税）</t>
  </si>
  <si>
    <t>数量
Day 2</t>
  </si>
  <si>
    <t>现场工作人员</t>
  </si>
  <si>
    <t>茶歇</t>
  </si>
  <si>
    <t xml:space="preserve">午餐 </t>
  </si>
  <si>
    <t xml:space="preserve">晚餐 </t>
  </si>
  <si>
    <t>微信版会议通知</t>
  </si>
  <si>
    <t>签到台</t>
  </si>
  <si>
    <t>欢迎背板</t>
  </si>
  <si>
    <t>推荐3种价值50元以下的礼品，可制作RDC 贴纸、贴于礼品之上</t>
  </si>
  <si>
    <t>交通费
（往返于RDC和市中心酒店或宝马办公室）</t>
  </si>
  <si>
    <t>5星级或指定酒店（投影仪、幕布、扬声器、培训用白板（Pin Board）1块、Flip Chart 4块、名牌、白板笔、矿泉水、纸、笔等）</t>
  </si>
  <si>
    <t>COMFORT INTERNATIONAL M.I.C.E. SERVICE CO.,LTD.</t>
  </si>
  <si>
    <t>康辉集团北京国际会议展览有限公司</t>
  </si>
  <si>
    <t>Amanda An</t>
  </si>
  <si>
    <t>anlihuan@cct.cn</t>
  </si>
  <si>
    <t>30座大巴</t>
    <phoneticPr fontId="4" type="noConversion"/>
  </si>
  <si>
    <t>独立包装食品及饮品</t>
    <phoneticPr fontId="4" type="noConversion"/>
  </si>
  <si>
    <t>外送午餐套餐</t>
    <phoneticPr fontId="4" type="noConversion"/>
  </si>
  <si>
    <t>合肥君悦或香格里拉酒店至RDC往返，30座大巴早上酒店至RDC地址，下午结束返回酒店或合肥市区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</si>
</sst>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0.00_);[Red]\(0.00\)"/>
    <numFmt numFmtId="179" formatCode="_ &quot;¥&quot;* #,##0.0_ ;_ &quot;¥&quot;* \-#,##0.0_ ;_ &quot;¥&quot;* &quot;-&quot;?_ ;_ @_ "/>
    <numFmt numFmtId="180" formatCode="0.00_ "/>
  </numFmts>
  <fonts count="12">
    <font>
      <sz val="11"/>
      <color theme="1"/>
      <name val="宋体"/>
      <charset val="134"/>
      <scheme val="minor"/>
    </font>
    <font>
      <sz val="10"/>
      <color theme="1"/>
      <name val="BMW Type Global Regular"/>
      <family val="3"/>
      <charset val="134"/>
    </font>
    <font>
      <sz val="10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BMWTypeLight"/>
      <family val="2"/>
    </font>
    <font>
      <sz val="11"/>
      <color theme="1"/>
      <name val="BMWTypeLight"/>
      <family val="2"/>
    </font>
    <font>
      <sz val="11"/>
      <color rgb="FF000000"/>
      <name val="BMWTypeLight"/>
      <family val="2"/>
    </font>
    <font>
      <sz val="10"/>
      <color rgb="FF333333"/>
      <name val="宋体"/>
      <family val="3"/>
      <charset val="134"/>
    </font>
    <font>
      <b/>
      <sz val="10"/>
      <name val="BMW Type Global Regular"/>
      <family val="3"/>
      <charset val="134"/>
    </font>
    <font>
      <sz val="10"/>
      <name val="BMW Type Global Regular"/>
      <family val="3"/>
      <charset val="134"/>
    </font>
    <font>
      <u/>
      <sz val="11"/>
      <color theme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/>
    <xf numFmtId="177" fontId="2" fillId="0" borderId="1" xfId="1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9" fontId="2" fillId="4" borderId="1" xfId="0" applyNumberFormat="1" applyFont="1" applyFill="1" applyBorder="1"/>
    <xf numFmtId="177" fontId="2" fillId="4" borderId="1" xfId="1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/>
    <xf numFmtId="178" fontId="2" fillId="2" borderId="1" xfId="0" applyNumberFormat="1" applyFont="1" applyFill="1" applyBorder="1" applyAlignment="1">
      <alignment vertical="center"/>
    </xf>
    <xf numFmtId="178" fontId="2" fillId="2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179" fontId="10" fillId="2" borderId="1" xfId="0" applyNumberFormat="1" applyFont="1" applyFill="1" applyBorder="1"/>
    <xf numFmtId="0" fontId="10" fillId="0" borderId="1" xfId="0" applyFont="1" applyBorder="1"/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180" fontId="2" fillId="2" borderId="1" xfId="0" applyNumberFormat="1" applyFont="1" applyFill="1" applyBorder="1"/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0" fillId="0" borderId="0" xfId="0" applyNumberFormat="1"/>
    <xf numFmtId="178" fontId="1" fillId="0" borderId="0" xfId="0" applyNumberFormat="1" applyFont="1"/>
    <xf numFmtId="178" fontId="2" fillId="3" borderId="1" xfId="0" applyNumberFormat="1" applyFont="1" applyFill="1" applyBorder="1" applyAlignment="1">
      <alignment horizontal="center" wrapText="1"/>
    </xf>
    <xf numFmtId="178" fontId="2" fillId="4" borderId="1" xfId="1" applyNumberFormat="1" applyFont="1" applyFill="1" applyBorder="1"/>
    <xf numFmtId="178" fontId="2" fillId="0" borderId="1" xfId="1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8" fillId="5" borderId="10" xfId="2" applyFont="1" applyFill="1" applyBorder="1" applyAlignment="1">
      <alignment vertical="center" wrapText="1"/>
    </xf>
    <xf numFmtId="0" fontId="7" fillId="5" borderId="10" xfId="2" applyFont="1" applyFill="1" applyBorder="1" applyAlignment="1">
      <alignment vertical="center" wrapText="1"/>
    </xf>
    <xf numFmtId="0" fontId="7" fillId="5" borderId="10" xfId="2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11" fillId="5" borderId="12" xfId="4" applyFill="1" applyBorder="1" applyAlignment="1">
      <alignment vertical="center" wrapText="1"/>
    </xf>
  </cellXfs>
  <cellStyles count="5">
    <cellStyle name="常规" xfId="0" builtinId="0"/>
    <cellStyle name="常规 2" xfId="2" xr:uid="{FDA139DC-1E90-4E4C-8A21-8E4ACA2A0B9F}"/>
    <cellStyle name="超链接" xfId="4" builtinId="8"/>
    <cellStyle name="千位分隔" xfId="1" builtinId="3"/>
    <cellStyle name="千位分隔 2" xfId="3" xr:uid="{68221364-7E72-4300-9F3C-B32C734092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view="pageBreakPreview" zoomScale="60" zoomScaleNormal="130" workbookViewId="0">
      <selection sqref="A1:B6"/>
    </sheetView>
  </sheetViews>
  <sheetFormatPr defaultColWidth="8.6328125" defaultRowHeight="14"/>
  <cols>
    <col min="1" max="1" width="16.453125" customWidth="1"/>
    <col min="2" max="2" width="38.453125" customWidth="1"/>
    <col min="3" max="3" width="6.6328125" customWidth="1"/>
    <col min="4" max="5" width="8.6328125" customWidth="1"/>
    <col min="6" max="6" width="11.36328125" customWidth="1"/>
    <col min="7" max="7" width="4.6328125" customWidth="1"/>
    <col min="8" max="8" width="11.36328125" customWidth="1"/>
    <col min="9" max="9" width="12.6328125" customWidth="1"/>
    <col min="10" max="10" width="12.08984375" style="37" customWidth="1"/>
    <col min="11" max="11" width="40" customWidth="1"/>
  </cols>
  <sheetData>
    <row r="1" spans="1:11" ht="14.5" thickBot="1">
      <c r="A1" s="42" t="s">
        <v>27</v>
      </c>
      <c r="B1" s="43"/>
    </row>
    <row r="2" spans="1:11" ht="26.5" thickBot="1">
      <c r="A2" s="44" t="s">
        <v>22</v>
      </c>
      <c r="B2" s="45" t="s">
        <v>42</v>
      </c>
    </row>
    <row r="3" spans="1:11" ht="14.5" thickBot="1">
      <c r="A3" s="44" t="s">
        <v>23</v>
      </c>
      <c r="B3" s="45" t="s">
        <v>43</v>
      </c>
    </row>
    <row r="4" spans="1:11" ht="14.5" thickBot="1">
      <c r="A4" s="44" t="s">
        <v>24</v>
      </c>
      <c r="B4" s="46" t="s">
        <v>44</v>
      </c>
    </row>
    <row r="5" spans="1:11" ht="14.5" thickBot="1">
      <c r="A5" s="44" t="s">
        <v>25</v>
      </c>
      <c r="B5" s="47">
        <v>15210315875</v>
      </c>
    </row>
    <row r="6" spans="1:11" ht="14.5" thickBot="1">
      <c r="A6" s="48" t="s">
        <v>26</v>
      </c>
      <c r="B6" s="49" t="s">
        <v>45</v>
      </c>
    </row>
    <row r="8" spans="1:11">
      <c r="A8" s="1"/>
      <c r="B8" s="1"/>
      <c r="C8" s="1"/>
      <c r="D8" s="1"/>
      <c r="E8" s="1"/>
      <c r="F8" s="1"/>
      <c r="G8" s="1"/>
      <c r="H8" s="1"/>
      <c r="I8" s="1"/>
      <c r="J8" s="38"/>
      <c r="K8" s="1"/>
    </row>
    <row r="9" spans="1:11" ht="25">
      <c r="A9" s="2" t="s">
        <v>0</v>
      </c>
      <c r="B9" s="2" t="s">
        <v>1</v>
      </c>
      <c r="C9" s="2" t="s">
        <v>2</v>
      </c>
      <c r="D9" s="3" t="s">
        <v>28</v>
      </c>
      <c r="E9" s="3" t="s">
        <v>31</v>
      </c>
      <c r="F9" s="3" t="s">
        <v>29</v>
      </c>
      <c r="G9" s="2" t="s">
        <v>3</v>
      </c>
      <c r="H9" s="3" t="s">
        <v>30</v>
      </c>
      <c r="I9" s="3" t="s">
        <v>4</v>
      </c>
      <c r="J9" s="39" t="s">
        <v>5</v>
      </c>
      <c r="K9" s="2" t="s">
        <v>6</v>
      </c>
    </row>
    <row r="10" spans="1:11">
      <c r="A10" s="33" t="s">
        <v>7</v>
      </c>
      <c r="B10" s="5" t="s">
        <v>38</v>
      </c>
      <c r="C10" s="6" t="s">
        <v>8</v>
      </c>
      <c r="D10" s="6"/>
      <c r="E10" s="6"/>
      <c r="F10" s="21"/>
      <c r="G10" s="9">
        <v>0.06</v>
      </c>
      <c r="H10" s="10">
        <f t="shared" ref="H10:H22" si="0">F10*(1+$G$10)</f>
        <v>0</v>
      </c>
      <c r="I10" s="16">
        <f t="shared" ref="I10:I22" si="1">(D10+E10)*F10</f>
        <v>0</v>
      </c>
      <c r="J10" s="40">
        <f t="shared" ref="J10:J22" si="2">(D10+E10)*H10</f>
        <v>0</v>
      </c>
      <c r="K10" s="11"/>
    </row>
    <row r="11" spans="1:11">
      <c r="A11" s="33"/>
      <c r="B11" s="5" t="s">
        <v>37</v>
      </c>
      <c r="C11" s="6" t="s">
        <v>8</v>
      </c>
      <c r="D11" s="6"/>
      <c r="E11" s="6"/>
      <c r="F11" s="21"/>
      <c r="G11" s="9">
        <v>0.06</v>
      </c>
      <c r="H11" s="10">
        <f t="shared" si="0"/>
        <v>0</v>
      </c>
      <c r="I11" s="16">
        <f t="shared" si="1"/>
        <v>0</v>
      </c>
      <c r="J11" s="40">
        <f t="shared" si="2"/>
        <v>0</v>
      </c>
      <c r="K11" s="11"/>
    </row>
    <row r="12" spans="1:11">
      <c r="A12" s="7" t="s">
        <v>9</v>
      </c>
      <c r="B12" s="6" t="s">
        <v>36</v>
      </c>
      <c r="C12" s="6" t="s">
        <v>8</v>
      </c>
      <c r="D12" s="6"/>
      <c r="E12" s="6"/>
      <c r="F12" s="21"/>
      <c r="G12" s="9">
        <v>0.06</v>
      </c>
      <c r="H12" s="10">
        <f t="shared" si="0"/>
        <v>0</v>
      </c>
      <c r="I12" s="16">
        <f t="shared" si="1"/>
        <v>0</v>
      </c>
      <c r="J12" s="40">
        <f t="shared" si="2"/>
        <v>0</v>
      </c>
      <c r="K12" s="11"/>
    </row>
    <row r="13" spans="1:11">
      <c r="A13" s="33" t="s">
        <v>40</v>
      </c>
      <c r="B13" s="6" t="s">
        <v>10</v>
      </c>
      <c r="C13" s="6" t="s">
        <v>11</v>
      </c>
      <c r="D13" s="6"/>
      <c r="E13" s="6"/>
      <c r="F13" s="21"/>
      <c r="G13" s="9">
        <v>0.06</v>
      </c>
      <c r="H13" s="10">
        <f t="shared" si="0"/>
        <v>0</v>
      </c>
      <c r="I13" s="16">
        <f t="shared" si="1"/>
        <v>0</v>
      </c>
      <c r="J13" s="40">
        <f t="shared" si="2"/>
        <v>0</v>
      </c>
      <c r="K13" s="12"/>
    </row>
    <row r="14" spans="1:11">
      <c r="A14" s="33"/>
      <c r="B14" s="6" t="s">
        <v>12</v>
      </c>
      <c r="C14" s="6" t="s">
        <v>11</v>
      </c>
      <c r="D14" s="6"/>
      <c r="E14" s="6"/>
      <c r="F14" s="21"/>
      <c r="G14" s="9">
        <v>0.06</v>
      </c>
      <c r="H14" s="10">
        <f t="shared" si="0"/>
        <v>0</v>
      </c>
      <c r="I14" s="16">
        <f t="shared" si="1"/>
        <v>0</v>
      </c>
      <c r="J14" s="40">
        <f t="shared" si="2"/>
        <v>0</v>
      </c>
      <c r="K14" s="12"/>
    </row>
    <row r="15" spans="1:11" ht="37.5">
      <c r="A15" s="33"/>
      <c r="B15" s="26" t="s">
        <v>46</v>
      </c>
      <c r="C15" s="6" t="s">
        <v>11</v>
      </c>
      <c r="D15" s="6"/>
      <c r="E15" s="6"/>
      <c r="F15" s="21"/>
      <c r="G15" s="9">
        <v>0.06</v>
      </c>
      <c r="H15" s="10">
        <f t="shared" si="0"/>
        <v>0</v>
      </c>
      <c r="I15" s="16">
        <f t="shared" si="1"/>
        <v>0</v>
      </c>
      <c r="J15" s="40">
        <f t="shared" si="2"/>
        <v>0</v>
      </c>
      <c r="K15" s="28" t="s">
        <v>49</v>
      </c>
    </row>
    <row r="16" spans="1:11" s="18" customFormat="1" ht="37.5">
      <c r="A16" s="13" t="s">
        <v>13</v>
      </c>
      <c r="B16" s="24" t="s">
        <v>41</v>
      </c>
      <c r="C16" s="14" t="s">
        <v>14</v>
      </c>
      <c r="D16" s="14"/>
      <c r="E16" s="14"/>
      <c r="F16" s="21"/>
      <c r="G16" s="15">
        <v>0.06</v>
      </c>
      <c r="H16" s="16">
        <f t="shared" si="0"/>
        <v>0</v>
      </c>
      <c r="I16" s="16">
        <f t="shared" si="1"/>
        <v>0</v>
      </c>
      <c r="J16" s="40">
        <f t="shared" si="2"/>
        <v>0</v>
      </c>
      <c r="K16" s="17"/>
    </row>
    <row r="17" spans="1:11" s="18" customFormat="1">
      <c r="A17" s="34" t="s">
        <v>15</v>
      </c>
      <c r="B17" s="19" t="s">
        <v>34</v>
      </c>
      <c r="C17" s="19" t="s">
        <v>16</v>
      </c>
      <c r="D17" s="19"/>
      <c r="E17" s="19"/>
      <c r="F17" s="21"/>
      <c r="G17" s="15">
        <v>0.06</v>
      </c>
      <c r="H17" s="16">
        <f t="shared" si="0"/>
        <v>0</v>
      </c>
      <c r="I17" s="16">
        <f>(D17+E17)*F17</f>
        <v>0</v>
      </c>
      <c r="J17" s="40">
        <f t="shared" si="2"/>
        <v>0</v>
      </c>
      <c r="K17" s="27" t="s">
        <v>48</v>
      </c>
    </row>
    <row r="18" spans="1:11" s="18" customFormat="1">
      <c r="A18" s="34"/>
      <c r="B18" s="19" t="s">
        <v>33</v>
      </c>
      <c r="C18" s="19" t="s">
        <v>16</v>
      </c>
      <c r="D18" s="19"/>
      <c r="E18" s="19">
        <v>30</v>
      </c>
      <c r="F18" s="29">
        <v>76.363500000000002</v>
      </c>
      <c r="G18" s="15">
        <v>0.06</v>
      </c>
      <c r="H18" s="16">
        <f t="shared" si="0"/>
        <v>80.945310000000006</v>
      </c>
      <c r="I18" s="16">
        <f>(D18+E18)*F18</f>
        <v>2290.9050000000002</v>
      </c>
      <c r="J18" s="40">
        <f t="shared" si="2"/>
        <v>2428.3593000000001</v>
      </c>
      <c r="K18" s="27" t="s">
        <v>47</v>
      </c>
    </row>
    <row r="19" spans="1:11" s="18" customFormat="1">
      <c r="A19" s="34"/>
      <c r="B19" s="19" t="s">
        <v>35</v>
      </c>
      <c r="C19" s="19" t="s">
        <v>16</v>
      </c>
      <c r="D19" s="19"/>
      <c r="E19" s="19"/>
      <c r="F19" s="22"/>
      <c r="G19" s="15">
        <v>0.06</v>
      </c>
      <c r="H19" s="16">
        <f t="shared" si="0"/>
        <v>0</v>
      </c>
      <c r="I19" s="16">
        <f t="shared" si="1"/>
        <v>0</v>
      </c>
      <c r="J19" s="40">
        <f t="shared" si="2"/>
        <v>0</v>
      </c>
      <c r="K19" s="20"/>
    </row>
    <row r="20" spans="1:11" ht="25">
      <c r="A20" s="4" t="s">
        <v>17</v>
      </c>
      <c r="B20" s="11" t="s">
        <v>39</v>
      </c>
      <c r="C20" s="6" t="s">
        <v>8</v>
      </c>
      <c r="D20" s="6"/>
      <c r="E20" s="6"/>
      <c r="F20" s="23"/>
      <c r="G20" s="9">
        <v>0.06</v>
      </c>
      <c r="H20" s="10">
        <f t="shared" si="0"/>
        <v>0</v>
      </c>
      <c r="I20" s="16">
        <f t="shared" si="1"/>
        <v>0</v>
      </c>
      <c r="J20" s="40">
        <f t="shared" si="2"/>
        <v>0</v>
      </c>
      <c r="K20" s="5"/>
    </row>
    <row r="21" spans="1:11">
      <c r="A21" s="35" t="s">
        <v>18</v>
      </c>
      <c r="B21" s="6" t="s">
        <v>32</v>
      </c>
      <c r="C21" s="6" t="s">
        <v>19</v>
      </c>
      <c r="D21" s="6"/>
      <c r="E21" s="6"/>
      <c r="F21" s="21"/>
      <c r="G21" s="9">
        <v>0.06</v>
      </c>
      <c r="H21" s="10">
        <f t="shared" si="0"/>
        <v>0</v>
      </c>
      <c r="I21" s="16">
        <f t="shared" si="1"/>
        <v>0</v>
      </c>
      <c r="J21" s="40">
        <f t="shared" si="2"/>
        <v>0</v>
      </c>
      <c r="K21" s="8"/>
    </row>
    <row r="22" spans="1:11">
      <c r="A22" s="36"/>
      <c r="B22" s="6" t="s">
        <v>20</v>
      </c>
      <c r="C22" s="6" t="s">
        <v>19</v>
      </c>
      <c r="D22" s="6"/>
      <c r="E22" s="6">
        <v>1</v>
      </c>
      <c r="F22" s="25">
        <f>SUM(I10:I21)*0.1</f>
        <v>229.09050000000002</v>
      </c>
      <c r="G22" s="9">
        <v>0.06</v>
      </c>
      <c r="H22" s="10">
        <f t="shared" si="0"/>
        <v>242.83593000000005</v>
      </c>
      <c r="I22" s="16">
        <f t="shared" si="1"/>
        <v>229.09050000000002</v>
      </c>
      <c r="J22" s="40">
        <f t="shared" si="2"/>
        <v>242.83593000000005</v>
      </c>
      <c r="K22" s="8"/>
    </row>
    <row r="23" spans="1:11">
      <c r="A23" s="30" t="s">
        <v>21</v>
      </c>
      <c r="B23" s="31"/>
      <c r="C23" s="31"/>
      <c r="D23" s="31"/>
      <c r="E23" s="31"/>
      <c r="F23" s="31"/>
      <c r="G23" s="31"/>
      <c r="H23" s="32"/>
      <c r="I23" s="10">
        <f>SUM(I10:I22)</f>
        <v>2519.9955</v>
      </c>
      <c r="J23" s="41">
        <f>SUM(J10:J22)</f>
        <v>2671.1952300000003</v>
      </c>
      <c r="K23" s="6"/>
    </row>
  </sheetData>
  <mergeCells count="6">
    <mergeCell ref="A1:B1"/>
    <mergeCell ref="A23:H23"/>
    <mergeCell ref="A10:A11"/>
    <mergeCell ref="A13:A15"/>
    <mergeCell ref="A17:A19"/>
    <mergeCell ref="A21:A22"/>
  </mergeCells>
  <phoneticPr fontId="4" type="noConversion"/>
  <hyperlinks>
    <hyperlink ref="B6" r:id="rId1" xr:uid="{FA642E5A-6B08-4121-AE9B-E611EC8AE422}"/>
  </hyperlinks>
  <pageMargins left="0.7" right="0.7" top="0.75" bottom="0.75" header="0.3" footer="0.3"/>
  <pageSetup paperSize="9" scale="7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Alice, BBS-A-31</dc:creator>
  <cp:lastModifiedBy>Amanda</cp:lastModifiedBy>
  <cp:lastPrinted>2022-12-16T07:26:56Z</cp:lastPrinted>
  <dcterms:created xsi:type="dcterms:W3CDTF">2019-05-14T07:39:00Z</dcterms:created>
  <dcterms:modified xsi:type="dcterms:W3CDTF">2022-12-16T07:26:58Z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