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48" windowHeight="9654"/>
  </bookViews>
  <sheets>
    <sheet name="Summary" sheetId="16" r:id="rId1"/>
    <sheet name="贵阳" sheetId="15" r:id="rId2"/>
    <sheet name="杭州" sheetId="14" r:id="rId3"/>
    <sheet name="南宁" sheetId="13" r:id="rId4"/>
  </sheets>
  <definedNames>
    <definedName name="_xlnm.Print_Area" localSheetId="0">Summary!$A$1:$B$24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<sst xmlns="http://schemas.openxmlformats.org/spreadsheetml/2006/main" count="270" uniqueCount="86">
  <si>
    <t>Project</t>
  </si>
  <si>
    <t>2023 售后会议_A85</t>
  </si>
  <si>
    <t>Company</t>
  </si>
  <si>
    <t>CMS</t>
  </si>
  <si>
    <t>Settlement Date</t>
  </si>
  <si>
    <t>Settlement Version</t>
  </si>
  <si>
    <t>V1</t>
  </si>
  <si>
    <t>Contact</t>
  </si>
  <si>
    <t>Name</t>
  </si>
  <si>
    <t>Tanya</t>
  </si>
  <si>
    <t>Surname</t>
  </si>
  <si>
    <t>Li</t>
  </si>
  <si>
    <t>Position</t>
  </si>
  <si>
    <t>Account Manager</t>
  </si>
  <si>
    <t>Mobile</t>
  </si>
  <si>
    <t>Fixed line</t>
  </si>
  <si>
    <t>Email</t>
  </si>
  <si>
    <t>lisitian@cct.cn</t>
  </si>
  <si>
    <t xml:space="preserve">Conference </t>
  </si>
  <si>
    <t>Price Per Conference</t>
  </si>
  <si>
    <t>贵阳</t>
  </si>
  <si>
    <t>杭州</t>
  </si>
  <si>
    <t>南宁</t>
  </si>
  <si>
    <t>Total Net</t>
  </si>
  <si>
    <t>VAT (6%) **</t>
  </si>
  <si>
    <t>Gross Total</t>
  </si>
  <si>
    <t>* Please state surcharges (i.e. Business Tax) clearly and indicate which modules are affected.</t>
  </si>
  <si>
    <t>** Please note that 3rd party invoices are paid net by BMW since VAT is claimed back by your company.</t>
  </si>
  <si>
    <t>Total</t>
  </si>
  <si>
    <t>No.</t>
  </si>
  <si>
    <t>Item</t>
  </si>
  <si>
    <t>Unit</t>
  </si>
  <si>
    <t xml:space="preserve">Number of time </t>
  </si>
  <si>
    <t>Quantity/Time</t>
  </si>
  <si>
    <t>Days</t>
  </si>
  <si>
    <t>Unit price</t>
  </si>
  <si>
    <t>Sum</t>
  </si>
  <si>
    <t>Detailed Work load/ Comments / Deliverables</t>
  </si>
  <si>
    <t xml:space="preserve">Agency Fees </t>
  </si>
  <si>
    <t>Agency Fees (Preparation)</t>
  </si>
  <si>
    <t>I A 1</t>
  </si>
  <si>
    <t>Account Director</t>
  </si>
  <si>
    <t>pax/day</t>
  </si>
  <si>
    <t>I A</t>
  </si>
  <si>
    <t>Sub-Total Agency Fees (Preparation)</t>
  </si>
  <si>
    <t>I</t>
  </si>
  <si>
    <t>Total Agency Fees</t>
  </si>
  <si>
    <t>Logistics &amp; Operations</t>
  </si>
  <si>
    <t xml:space="preserve">Details / Comments </t>
  </si>
  <si>
    <t>Logistics</t>
  </si>
  <si>
    <t>III A 1</t>
  </si>
  <si>
    <t>Shuttle bus for dealer</t>
  </si>
  <si>
    <t>unit</t>
  </si>
  <si>
    <t>III A</t>
  </si>
  <si>
    <t>Sub-Total Logistics</t>
  </si>
  <si>
    <t>Materials</t>
  </si>
  <si>
    <t>III B 1</t>
  </si>
  <si>
    <t>Name card</t>
  </si>
  <si>
    <t>III B 2</t>
  </si>
  <si>
    <t>Office supply</t>
  </si>
  <si>
    <t>培训教具</t>
  </si>
  <si>
    <t>III B</t>
  </si>
  <si>
    <t>Sub-Total Materials</t>
  </si>
  <si>
    <t>III</t>
  </si>
  <si>
    <t>Total Logistics &amp; Operation</t>
  </si>
  <si>
    <t>Hospitality</t>
  </si>
  <si>
    <t>Details / Comments</t>
  </si>
  <si>
    <t>IV A 1</t>
  </si>
  <si>
    <t>Facility</t>
  </si>
  <si>
    <t>pax</t>
  </si>
  <si>
    <t>店内设施</t>
  </si>
  <si>
    <t>IV A 2</t>
  </si>
  <si>
    <t>Tea Break</t>
  </si>
  <si>
    <t>2天会议简单茶歇费用</t>
  </si>
  <si>
    <t>IV A 3</t>
  </si>
  <si>
    <t>Lunch</t>
  </si>
  <si>
    <t>午餐简餐费用</t>
  </si>
  <si>
    <t>IV A 4</t>
  </si>
  <si>
    <t>Dinner</t>
  </si>
  <si>
    <t>IV A</t>
  </si>
  <si>
    <t xml:space="preserve">Subtotal </t>
  </si>
  <si>
    <t>IV</t>
  </si>
  <si>
    <t>Total Hospitality</t>
  </si>
  <si>
    <t>晚餐简餐费用</t>
  </si>
  <si>
    <t>Subtotal</t>
  </si>
  <si>
    <t>Number of time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</si>
</sst>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[$¥-804]#,##0"/>
    <numFmt numFmtId="178" formatCode="[$¥-804]#,##0.00"/>
    <numFmt numFmtId="179" formatCode="_-[$¥-411]* #,##0_-;\-[$¥-411]* #,##0_-;_-[$¥-411]* &quot;-&quot;_-;_-@_-"/>
    <numFmt numFmtId="180" formatCode="[$¥-411]#,##0.00;\-[$¥-411]#,##0.00"/>
    <numFmt numFmtId="181" formatCode="[$¥-411]#,##0.00"/>
    <numFmt numFmtId="182" formatCode="[$¥-411]#,##0"/>
    <numFmt numFmtId="183" formatCode="_ [$¥-804]* #,##0.00_ ;_ [$¥-804]* \-#,##0.00_ ;_ [$¥-804]* &quot;-&quot;??_ ;_ @_ "/>
    <numFmt numFmtId="184" formatCode="_(* #,##0_);_(* \(#,##0\);_(* &quot;-&quot;??_);_(@_)"/>
    <numFmt numFmtId="185" formatCode="\¥#,##0.00_);[Red]\(\¥#,##0.00\)"/>
  </numFmts>
  <fonts count="37">
    <font>
      <sz val="11"/>
      <color theme="1"/>
      <name val="宋体"/>
      <charset val="134"/>
      <scheme val="minor"/>
    </font>
    <font>
      <sz val="14"/>
      <color theme="1"/>
      <name val="MINI Serif"/>
      <charset val="134"/>
    </font>
    <font>
      <sz val="14"/>
      <name val="MINI Serif"/>
      <charset val="134"/>
    </font>
    <font>
      <b/>
      <sz val="14"/>
      <color theme="1"/>
      <name val="MINI Serif"/>
      <charset val="134"/>
    </font>
    <font>
      <b/>
      <sz val="14"/>
      <name val="MINI Serif"/>
      <charset val="134"/>
    </font>
    <font>
      <sz val="14"/>
      <name val="宋体"/>
      <charset val="134"/>
    </font>
    <font>
      <b/>
      <sz val="11"/>
      <color indexed="8"/>
      <name val="BMW Type Global Regular"/>
      <charset val="134"/>
    </font>
    <font>
      <sz val="11"/>
      <color indexed="8"/>
      <name val="BMW Type Global Regular"/>
      <charset val="134"/>
    </font>
    <font>
      <sz val="11"/>
      <name val="BMW Type Global Regular"/>
      <charset val="134"/>
    </font>
    <font>
      <sz val="11"/>
      <color theme="1"/>
      <name val="BMW Type Global Regular"/>
      <charset val="134"/>
    </font>
    <font>
      <u/>
      <sz val="11"/>
      <color indexed="12"/>
      <name val="BMW Type Global Regular"/>
      <charset val="134"/>
    </font>
    <font>
      <b/>
      <sz val="11"/>
      <color theme="1"/>
      <name val="BMW Type Global Regular"/>
      <charset val="134"/>
    </font>
    <font>
      <u/>
      <sz val="10"/>
      <color indexed="12"/>
      <name val="Verdana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Verdana"/>
      <charset val="134"/>
    </font>
    <font>
      <sz val="12"/>
      <name val="宋体"/>
      <charset val="134"/>
    </font>
    <font>
      <sz val="12"/>
      <name val="Times New Roman"/>
      <charset val="134"/>
    </font>
    <font>
      <sz val="12"/>
      <name val="Tahoma"/>
      <charset val="134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9">
    <xf numFmtId="0" fontId="0" fillId="0" borderId="0"/>
    <xf numFmtId="176" fontId="0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10" borderId="12" applyNumberFormat="0" applyAlignment="0" applyProtection="0">
      <alignment vertical="center"/>
    </xf>
    <xf numFmtId="0" fontId="21" fillId="11" borderId="13" applyNumberFormat="0" applyAlignment="0" applyProtection="0">
      <alignment vertical="center"/>
    </xf>
    <xf numFmtId="0" fontId="22" fillId="11" borderId="12" applyNumberFormat="0" applyAlignment="0" applyProtection="0">
      <alignment vertical="center"/>
    </xf>
    <xf numFmtId="0" fontId="23" fillId="12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177" fontId="31" fillId="0" borderId="0"/>
    <xf numFmtId="178" fontId="32" fillId="0" borderId="0"/>
    <xf numFmtId="179" fontId="0" fillId="0" borderId="0"/>
    <xf numFmtId="180" fontId="32" fillId="0" borderId="0">
      <alignment vertical="center"/>
    </xf>
    <xf numFmtId="180" fontId="32" fillId="0" borderId="0"/>
    <xf numFmtId="178" fontId="0" fillId="0" borderId="0"/>
    <xf numFmtId="0" fontId="33" fillId="0" borderId="0"/>
    <xf numFmtId="177" fontId="32" fillId="0" borderId="0"/>
    <xf numFmtId="181" fontId="34" fillId="0" borderId="0"/>
    <xf numFmtId="178" fontId="32" fillId="0" borderId="0"/>
    <xf numFmtId="182" fontId="32" fillId="0" borderId="0"/>
    <xf numFmtId="177" fontId="34" fillId="0" borderId="0">
      <alignment vertical="center"/>
    </xf>
    <xf numFmtId="0" fontId="35" fillId="0" borderId="0">
      <alignment vertical="center"/>
    </xf>
    <xf numFmtId="182" fontId="32" fillId="0" borderId="0"/>
    <xf numFmtId="177" fontId="0" fillId="0" borderId="0"/>
    <xf numFmtId="181" fontId="32" fillId="0" borderId="0"/>
    <xf numFmtId="177" fontId="32" fillId="0" borderId="0"/>
    <xf numFmtId="177" fontId="32" fillId="0" borderId="0"/>
    <xf numFmtId="177" fontId="32" fillId="0" borderId="0">
      <alignment vertical="center"/>
    </xf>
    <xf numFmtId="0" fontId="32" fillId="0" borderId="0"/>
    <xf numFmtId="177" fontId="0" fillId="0" borderId="0"/>
    <xf numFmtId="0" fontId="33" fillId="0" borderId="0">
      <alignment vertical="center"/>
    </xf>
    <xf numFmtId="180" fontId="0" fillId="0" borderId="0"/>
    <xf numFmtId="180" fontId="0" fillId="0" borderId="0"/>
    <xf numFmtId="180" fontId="0" fillId="0" borderId="0"/>
    <xf numFmtId="0" fontId="31" fillId="0" borderId="0"/>
    <xf numFmtId="0" fontId="36" fillId="0" borderId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177" fontId="0" fillId="0" borderId="0"/>
    <xf numFmtId="178" fontId="0" fillId="0" borderId="0"/>
    <xf numFmtId="0" fontId="33" fillId="0" borderId="0">
      <alignment vertical="center"/>
    </xf>
    <xf numFmtId="43" fontId="36" fillId="0" borderId="0" applyFont="0" applyFill="0" applyBorder="0" applyAlignment="0" applyProtection="0">
      <alignment vertical="center"/>
    </xf>
    <xf numFmtId="183" fontId="34" fillId="0" borderId="0"/>
    <xf numFmtId="180" fontId="34" fillId="0" borderId="0"/>
    <xf numFmtId="178" fontId="34" fillId="0" borderId="0"/>
    <xf numFmtId="177" fontId="34" fillId="0" borderId="0"/>
    <xf numFmtId="182" fontId="34" fillId="0" borderId="0">
      <alignment vertical="center"/>
    </xf>
    <xf numFmtId="182" fontId="34" fillId="0" borderId="0"/>
  </cellStyleXfs>
  <cellXfs count="108">
    <xf numFmtId="0" fontId="0" fillId="0" borderId="0" xfId="0"/>
    <xf numFmtId="177" fontId="1" fillId="0" borderId="0" xfId="63" applyFont="1" applyAlignment="1">
      <alignment horizontal="left" vertical="center"/>
    </xf>
    <xf numFmtId="177" fontId="2" fillId="0" borderId="0" xfId="63" applyFont="1" applyAlignment="1">
      <alignment horizontal="left" vertical="center"/>
    </xf>
    <xf numFmtId="177" fontId="1" fillId="0" borderId="0" xfId="63" applyFont="1" applyFill="1" applyAlignment="1">
      <alignment horizontal="left" vertical="center"/>
    </xf>
    <xf numFmtId="49" fontId="1" fillId="0" borderId="0" xfId="63" applyNumberFormat="1" applyFont="1" applyAlignment="1">
      <alignment horizontal="left" vertical="center"/>
    </xf>
    <xf numFmtId="184" fontId="1" fillId="0" borderId="0" xfId="1" applyNumberFormat="1" applyFont="1" applyAlignment="1">
      <alignment horizontal="left" vertical="center"/>
    </xf>
    <xf numFmtId="178" fontId="1" fillId="0" borderId="0" xfId="63" applyNumberFormat="1" applyFont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184" fontId="3" fillId="2" borderId="1" xfId="1" applyNumberFormat="1" applyFont="1" applyFill="1" applyBorder="1" applyAlignment="1">
      <alignment horizontal="left" vertical="center"/>
    </xf>
    <xf numFmtId="177" fontId="3" fillId="2" borderId="1" xfId="0" applyNumberFormat="1" applyFont="1" applyFill="1" applyBorder="1" applyAlignment="1">
      <alignment horizontal="left" vertical="center"/>
    </xf>
    <xf numFmtId="178" fontId="3" fillId="2" borderId="1" xfId="0" applyNumberFormat="1" applyFont="1" applyFill="1" applyBorder="1" applyAlignment="1">
      <alignment horizontal="left" vertical="center"/>
    </xf>
    <xf numFmtId="178" fontId="3" fillId="3" borderId="1" xfId="50" applyFont="1" applyFill="1" applyBorder="1" applyAlignment="1">
      <alignment horizontal="left" vertical="center"/>
    </xf>
    <xf numFmtId="184" fontId="3" fillId="3" borderId="1" xfId="1" applyNumberFormat="1" applyFont="1" applyFill="1" applyBorder="1" applyAlignment="1">
      <alignment horizontal="left" vertical="center"/>
    </xf>
    <xf numFmtId="184" fontId="3" fillId="3" borderId="1" xfId="1" applyNumberFormat="1" applyFont="1" applyFill="1" applyBorder="1" applyAlignment="1">
      <alignment horizontal="left" vertical="center" wrapText="1"/>
    </xf>
    <xf numFmtId="178" fontId="3" fillId="3" borderId="1" xfId="50" applyFont="1" applyFill="1" applyBorder="1" applyAlignment="1">
      <alignment horizontal="left" vertical="center" wrapText="1"/>
    </xf>
    <xf numFmtId="49" fontId="3" fillId="4" borderId="1" xfId="0" applyNumberFormat="1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184" fontId="3" fillId="4" borderId="1" xfId="1" applyNumberFormat="1" applyFont="1" applyFill="1" applyBorder="1" applyAlignment="1">
      <alignment horizontal="left" vertical="center"/>
    </xf>
    <xf numFmtId="177" fontId="3" fillId="4" borderId="1" xfId="0" applyNumberFormat="1" applyFont="1" applyFill="1" applyBorder="1" applyAlignment="1">
      <alignment horizontal="left" vertical="center"/>
    </xf>
    <xf numFmtId="178" fontId="3" fillId="4" borderId="1" xfId="0" applyNumberFormat="1" applyFont="1" applyFill="1" applyBorder="1" applyAlignment="1">
      <alignment horizontal="left" vertical="center"/>
    </xf>
    <xf numFmtId="49" fontId="3" fillId="5" borderId="2" xfId="80" applyNumberFormat="1" applyFont="1" applyFill="1" applyBorder="1" applyAlignment="1">
      <alignment horizontal="left" vertical="center"/>
    </xf>
    <xf numFmtId="178" fontId="3" fillId="5" borderId="1" xfId="85" applyFont="1" applyFill="1" applyBorder="1" applyAlignment="1">
      <alignment horizontal="left" vertical="center"/>
    </xf>
    <xf numFmtId="184" fontId="3" fillId="5" borderId="1" xfId="1" applyNumberFormat="1" applyFont="1" applyFill="1" applyBorder="1" applyAlignment="1">
      <alignment horizontal="left" vertical="center"/>
    </xf>
    <xf numFmtId="184" fontId="3" fillId="5" borderId="1" xfId="1" applyNumberFormat="1" applyFont="1" applyFill="1" applyBorder="1" applyAlignment="1">
      <alignment horizontal="left" vertical="center" wrapText="1"/>
    </xf>
    <xf numFmtId="178" fontId="3" fillId="5" borderId="1" xfId="58" applyFont="1" applyFill="1" applyBorder="1" applyAlignment="1">
      <alignment horizontal="left" vertical="center" wrapText="1"/>
    </xf>
    <xf numFmtId="0" fontId="1" fillId="0" borderId="1" xfId="56" applyNumberFormat="1" applyFont="1" applyBorder="1" applyAlignment="1">
      <alignment horizontal="left" vertical="center"/>
    </xf>
    <xf numFmtId="177" fontId="1" fillId="0" borderId="1" xfId="69" applyFont="1" applyBorder="1" applyAlignment="1">
      <alignment horizontal="left" vertical="center" wrapText="1"/>
    </xf>
    <xf numFmtId="184" fontId="1" fillId="0" borderId="1" xfId="1" applyNumberFormat="1" applyFont="1" applyFill="1" applyBorder="1" applyAlignment="1">
      <alignment horizontal="left" vertical="center" wrapText="1"/>
    </xf>
    <xf numFmtId="177" fontId="2" fillId="6" borderId="1" xfId="69" applyFont="1" applyFill="1" applyBorder="1" applyAlignment="1">
      <alignment vertical="center"/>
    </xf>
    <xf numFmtId="177" fontId="1" fillId="6" borderId="1" xfId="63" applyFont="1" applyFill="1" applyBorder="1" applyAlignment="1">
      <alignment horizontal="left" vertical="center"/>
    </xf>
    <xf numFmtId="177" fontId="3" fillId="3" borderId="3" xfId="56" applyFont="1" applyFill="1" applyBorder="1" applyAlignment="1">
      <alignment horizontal="left" vertical="center"/>
    </xf>
    <xf numFmtId="177" fontId="3" fillId="3" borderId="4" xfId="56" applyFont="1" applyFill="1" applyBorder="1" applyAlignment="1">
      <alignment horizontal="left" vertical="center"/>
    </xf>
    <xf numFmtId="184" fontId="3" fillId="3" borderId="4" xfId="1" applyNumberFormat="1" applyFont="1" applyFill="1" applyBorder="1" applyAlignment="1">
      <alignment horizontal="left" vertical="center"/>
    </xf>
    <xf numFmtId="184" fontId="3" fillId="3" borderId="4" xfId="1" applyNumberFormat="1" applyFont="1" applyFill="1" applyBorder="1" applyAlignment="1">
      <alignment horizontal="left" vertical="center" wrapText="1"/>
    </xf>
    <xf numFmtId="178" fontId="3" fillId="3" borderId="4" xfId="56" applyNumberFormat="1" applyFont="1" applyFill="1" applyBorder="1" applyAlignment="1">
      <alignment vertical="center" wrapText="1"/>
    </xf>
    <xf numFmtId="178" fontId="3" fillId="3" borderId="4" xfId="56" applyNumberFormat="1" applyFont="1" applyFill="1" applyBorder="1" applyAlignment="1">
      <alignment horizontal="left" vertical="center" wrapText="1"/>
    </xf>
    <xf numFmtId="177" fontId="3" fillId="4" borderId="1" xfId="0" applyNumberFormat="1" applyFont="1" applyFill="1" applyBorder="1" applyAlignment="1">
      <alignment vertical="center"/>
    </xf>
    <xf numFmtId="177" fontId="1" fillId="0" borderId="0" xfId="63" applyFont="1" applyAlignment="1">
      <alignment vertical="center"/>
    </xf>
    <xf numFmtId="49" fontId="4" fillId="4" borderId="1" xfId="0" applyNumberFormat="1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184" fontId="4" fillId="4" borderId="1" xfId="1" applyNumberFormat="1" applyFont="1" applyFill="1" applyBorder="1" applyAlignment="1">
      <alignment horizontal="left" vertical="center"/>
    </xf>
    <xf numFmtId="177" fontId="4" fillId="4" borderId="1" xfId="0" applyNumberFormat="1" applyFont="1" applyFill="1" applyBorder="1" applyAlignment="1">
      <alignment vertical="center"/>
    </xf>
    <xf numFmtId="178" fontId="4" fillId="4" borderId="1" xfId="0" applyNumberFormat="1" applyFont="1" applyFill="1" applyBorder="1" applyAlignment="1">
      <alignment horizontal="left" vertical="center"/>
    </xf>
    <xf numFmtId="178" fontId="4" fillId="3" borderId="1" xfId="50" applyFont="1" applyFill="1" applyBorder="1" applyAlignment="1">
      <alignment horizontal="left" vertical="center"/>
    </xf>
    <xf numFmtId="184" fontId="4" fillId="3" borderId="1" xfId="1" applyNumberFormat="1" applyFont="1" applyFill="1" applyBorder="1" applyAlignment="1">
      <alignment horizontal="left" vertical="center"/>
    </xf>
    <xf numFmtId="184" fontId="4" fillId="3" borderId="1" xfId="1" applyNumberFormat="1" applyFont="1" applyFill="1" applyBorder="1" applyAlignment="1">
      <alignment horizontal="left" vertical="center" wrapText="1"/>
    </xf>
    <xf numFmtId="178" fontId="4" fillId="3" borderId="1" xfId="50" applyFont="1" applyFill="1" applyBorder="1" applyAlignment="1">
      <alignment vertical="center" wrapText="1"/>
    </xf>
    <xf numFmtId="178" fontId="4" fillId="3" borderId="1" xfId="50" applyFont="1" applyFill="1" applyBorder="1" applyAlignment="1">
      <alignment horizontal="left" vertical="center" wrapText="1"/>
    </xf>
    <xf numFmtId="49" fontId="4" fillId="5" borderId="2" xfId="80" applyNumberFormat="1" applyFont="1" applyFill="1" applyBorder="1" applyAlignment="1">
      <alignment horizontal="left" vertical="center"/>
    </xf>
    <xf numFmtId="178" fontId="4" fillId="5" borderId="1" xfId="85" applyFont="1" applyFill="1" applyBorder="1" applyAlignment="1">
      <alignment horizontal="left" vertical="center"/>
    </xf>
    <xf numFmtId="184" fontId="4" fillId="5" borderId="1" xfId="1" applyNumberFormat="1" applyFont="1" applyFill="1" applyBorder="1" applyAlignment="1">
      <alignment horizontal="left" vertical="center"/>
    </xf>
    <xf numFmtId="184" fontId="4" fillId="5" borderId="1" xfId="1" applyNumberFormat="1" applyFont="1" applyFill="1" applyBorder="1" applyAlignment="1">
      <alignment horizontal="left" vertical="center" wrapText="1"/>
    </xf>
    <xf numFmtId="178" fontId="4" fillId="5" borderId="1" xfId="85" applyFont="1" applyFill="1" applyBorder="1" applyAlignment="1">
      <alignment vertical="center"/>
    </xf>
    <xf numFmtId="178" fontId="4" fillId="5" borderId="1" xfId="58" applyFont="1" applyFill="1" applyBorder="1" applyAlignment="1">
      <alignment horizontal="left" vertical="center" wrapText="1"/>
    </xf>
    <xf numFmtId="0" fontId="2" fillId="0" borderId="1" xfId="56" applyNumberFormat="1" applyFont="1" applyBorder="1" applyAlignment="1">
      <alignment horizontal="left" vertical="center"/>
    </xf>
    <xf numFmtId="177" fontId="2" fillId="0" borderId="1" xfId="69" applyFont="1" applyBorder="1" applyAlignment="1">
      <alignment horizontal="left" vertical="center" wrapText="1"/>
    </xf>
    <xf numFmtId="184" fontId="2" fillId="0" borderId="1" xfId="1" applyNumberFormat="1" applyFont="1" applyFill="1" applyBorder="1" applyAlignment="1">
      <alignment horizontal="left" vertical="center" wrapText="1"/>
    </xf>
    <xf numFmtId="184" fontId="2" fillId="0" borderId="1" xfId="1" applyNumberFormat="1" applyFont="1" applyFill="1" applyBorder="1" applyAlignment="1">
      <alignment vertical="center" wrapText="1"/>
    </xf>
    <xf numFmtId="184" fontId="2" fillId="0" borderId="1" xfId="1" applyNumberFormat="1" applyFont="1" applyFill="1" applyBorder="1" applyAlignment="1">
      <alignment horizontal="center" vertical="center" wrapText="1"/>
    </xf>
    <xf numFmtId="177" fontId="2" fillId="0" borderId="1" xfId="69" applyFont="1" applyBorder="1" applyAlignment="1">
      <alignment vertical="center"/>
    </xf>
    <xf numFmtId="178" fontId="2" fillId="0" borderId="1" xfId="49" applyNumberFormat="1" applyFont="1" applyBorder="1" applyAlignment="1">
      <alignment horizontal="left" vertical="center" wrapText="1"/>
    </xf>
    <xf numFmtId="177" fontId="4" fillId="3" borderId="3" xfId="56" applyFont="1" applyFill="1" applyBorder="1" applyAlignment="1">
      <alignment horizontal="left" vertical="center"/>
    </xf>
    <xf numFmtId="177" fontId="4" fillId="3" borderId="4" xfId="56" applyFont="1" applyFill="1" applyBorder="1" applyAlignment="1">
      <alignment horizontal="left" vertical="center"/>
    </xf>
    <xf numFmtId="184" fontId="4" fillId="3" borderId="4" xfId="1" applyNumberFormat="1" applyFont="1" applyFill="1" applyBorder="1" applyAlignment="1">
      <alignment horizontal="left" vertical="center"/>
    </xf>
    <xf numFmtId="184" fontId="4" fillId="3" borderId="4" xfId="1" applyNumberFormat="1" applyFont="1" applyFill="1" applyBorder="1" applyAlignment="1">
      <alignment horizontal="left" vertical="center" wrapText="1"/>
    </xf>
    <xf numFmtId="178" fontId="4" fillId="3" borderId="4" xfId="56" applyNumberFormat="1" applyFont="1" applyFill="1" applyBorder="1" applyAlignment="1">
      <alignment vertical="center" wrapText="1"/>
    </xf>
    <xf numFmtId="178" fontId="4" fillId="3" borderId="4" xfId="56" applyNumberFormat="1" applyFont="1" applyFill="1" applyBorder="1" applyAlignment="1">
      <alignment horizontal="left" vertical="center" wrapText="1"/>
    </xf>
    <xf numFmtId="0" fontId="2" fillId="0" borderId="1" xfId="56" applyNumberFormat="1" applyFont="1" applyFill="1" applyBorder="1" applyAlignment="1">
      <alignment horizontal="left" vertical="center"/>
    </xf>
    <xf numFmtId="177" fontId="2" fillId="0" borderId="1" xfId="69" applyFont="1" applyFill="1" applyBorder="1" applyAlignment="1">
      <alignment horizontal="left" vertical="center" wrapText="1"/>
    </xf>
    <xf numFmtId="177" fontId="2" fillId="0" borderId="1" xfId="69" applyFont="1" applyFill="1" applyBorder="1" applyAlignment="1">
      <alignment vertical="center"/>
    </xf>
    <xf numFmtId="178" fontId="2" fillId="0" borderId="1" xfId="49" applyNumberFormat="1" applyFont="1" applyFill="1" applyBorder="1" applyAlignment="1">
      <alignment horizontal="left" vertical="center" wrapText="1"/>
    </xf>
    <xf numFmtId="177" fontId="4" fillId="4" borderId="1" xfId="0" applyNumberFormat="1" applyFont="1" applyFill="1" applyBorder="1" applyAlignment="1">
      <alignment horizontal="left" vertical="center"/>
    </xf>
    <xf numFmtId="178" fontId="3" fillId="3" borderId="1" xfId="50" applyFont="1" applyFill="1" applyBorder="1" applyAlignment="1">
      <alignment vertical="center" wrapText="1"/>
    </xf>
    <xf numFmtId="178" fontId="1" fillId="0" borderId="1" xfId="49" applyNumberFormat="1" applyFont="1" applyBorder="1" applyAlignment="1">
      <alignment horizontal="left" vertical="center" wrapText="1"/>
    </xf>
    <xf numFmtId="177" fontId="3" fillId="2" borderId="1" xfId="56" applyFont="1" applyFill="1" applyBorder="1" applyAlignment="1">
      <alignment horizontal="left" vertical="center" wrapText="1"/>
    </xf>
    <xf numFmtId="177" fontId="3" fillId="4" borderId="1" xfId="56" applyFont="1" applyFill="1" applyBorder="1" applyAlignment="1">
      <alignment horizontal="left" vertical="center" wrapText="1"/>
    </xf>
    <xf numFmtId="49" fontId="3" fillId="5" borderId="5" xfId="80" applyNumberFormat="1" applyFont="1" applyFill="1" applyBorder="1" applyAlignment="1">
      <alignment horizontal="left" vertical="center"/>
    </xf>
    <xf numFmtId="177" fontId="1" fillId="0" borderId="1" xfId="69" applyFont="1" applyBorder="1" applyAlignment="1">
      <alignment vertical="center" wrapText="1"/>
    </xf>
    <xf numFmtId="177" fontId="3" fillId="3" borderId="6" xfId="56" applyFont="1" applyFill="1" applyBorder="1" applyAlignment="1">
      <alignment horizontal="left" vertical="center" wrapText="1"/>
    </xf>
    <xf numFmtId="177" fontId="4" fillId="4" borderId="1" xfId="56" applyFont="1" applyFill="1" applyBorder="1" applyAlignment="1">
      <alignment horizontal="left" vertical="center" wrapText="1"/>
    </xf>
    <xf numFmtId="49" fontId="4" fillId="5" borderId="5" xfId="80" applyNumberFormat="1" applyFont="1" applyFill="1" applyBorder="1" applyAlignment="1">
      <alignment horizontal="left" vertical="center"/>
    </xf>
    <xf numFmtId="177" fontId="5" fillId="0" borderId="1" xfId="49" applyFont="1" applyBorder="1" applyAlignment="1">
      <alignment horizontal="left" vertical="center" wrapText="1"/>
    </xf>
    <xf numFmtId="177" fontId="4" fillId="3" borderId="6" xfId="56" applyFont="1" applyFill="1" applyBorder="1" applyAlignment="1">
      <alignment horizontal="left" vertical="center" wrapText="1"/>
    </xf>
    <xf numFmtId="177" fontId="2" fillId="0" borderId="1" xfId="49" applyFont="1" applyBorder="1" applyAlignment="1">
      <alignment horizontal="left" vertical="center" wrapText="1"/>
    </xf>
    <xf numFmtId="0" fontId="6" fillId="0" borderId="0" xfId="0" applyFont="1" applyFill="1" applyAlignment="1"/>
    <xf numFmtId="0" fontId="7" fillId="0" borderId="0" xfId="0" applyFont="1" applyFill="1" applyAlignment="1"/>
    <xf numFmtId="0" fontId="8" fillId="0" borderId="0" xfId="74" applyFont="1" applyFill="1" applyAlignment="1"/>
    <xf numFmtId="0" fontId="8" fillId="0" borderId="0" xfId="74" applyFont="1" applyFill="1" applyAlignment="1">
      <alignment horizontal="left" vertical="center"/>
    </xf>
    <xf numFmtId="49" fontId="6" fillId="7" borderId="7" xfId="0" applyNumberFormat="1" applyFont="1" applyFill="1" applyBorder="1" applyAlignment="1">
      <alignment horizontal="left" vertical="center"/>
    </xf>
    <xf numFmtId="40" fontId="6" fillId="7" borderId="1" xfId="0" applyNumberFormat="1" applyFont="1" applyFill="1" applyBorder="1" applyAlignment="1">
      <alignment horizontal="center" vertical="center" wrapText="1"/>
    </xf>
    <xf numFmtId="49" fontId="7" fillId="8" borderId="7" xfId="0" applyNumberFormat="1" applyFont="1" applyFill="1" applyBorder="1" applyAlignment="1">
      <alignment horizontal="left" vertical="center"/>
    </xf>
    <xf numFmtId="49" fontId="7" fillId="8" borderId="1" xfId="0" applyNumberFormat="1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7" fillId="8" borderId="8" xfId="0" applyFont="1" applyFill="1" applyBorder="1" applyAlignment="1">
      <alignment horizontal="left" vertical="center"/>
    </xf>
    <xf numFmtId="49" fontId="6" fillId="7" borderId="1" xfId="0" applyNumberFormat="1" applyFont="1" applyFill="1" applyBorder="1" applyAlignment="1">
      <alignment horizontal="left" vertical="center"/>
    </xf>
    <xf numFmtId="49" fontId="7" fillId="8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6" applyNumberFormat="1" applyFont="1" applyBorder="1" applyAlignment="1" applyProtection="1">
      <alignment horizontal="center" vertical="center" wrapText="1"/>
    </xf>
    <xf numFmtId="40" fontId="6" fillId="7" borderId="1" xfId="0" applyNumberFormat="1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left" vertical="center"/>
    </xf>
    <xf numFmtId="40" fontId="7" fillId="8" borderId="1" xfId="0" applyNumberFormat="1" applyFont="1" applyFill="1" applyBorder="1" applyAlignment="1">
      <alignment horizontal="center" vertical="center"/>
    </xf>
    <xf numFmtId="40" fontId="9" fillId="8" borderId="1" xfId="0" applyNumberFormat="1" applyFont="1" applyFill="1" applyBorder="1" applyAlignment="1">
      <alignment horizontal="center" vertical="center"/>
    </xf>
    <xf numFmtId="14" fontId="9" fillId="0" borderId="0" xfId="0" applyNumberFormat="1" applyFont="1" applyFill="1" applyBorder="1" applyAlignment="1">
      <alignment horizontal="center" vertical="center"/>
    </xf>
    <xf numFmtId="185" fontId="6" fillId="7" borderId="1" xfId="0" applyNumberFormat="1" applyFont="1" applyFill="1" applyBorder="1" applyAlignment="1">
      <alignment horizontal="center" vertical="center"/>
    </xf>
    <xf numFmtId="49" fontId="11" fillId="7" borderId="1" xfId="0" applyNumberFormat="1" applyFont="1" applyFill="1" applyBorder="1" applyAlignment="1">
      <alignment horizontal="left" vertical="center" wrapText="1"/>
    </xf>
    <xf numFmtId="0" fontId="7" fillId="8" borderId="0" xfId="0" applyFont="1" applyFill="1" applyBorder="1" applyAlignment="1">
      <alignment horizontal="left" vertical="center"/>
    </xf>
    <xf numFmtId="49" fontId="7" fillId="8" borderId="0" xfId="0" applyNumberFormat="1" applyFont="1" applyFill="1" applyBorder="1" applyAlignment="1">
      <alignment horizontal="left" vertical="center"/>
    </xf>
  </cellXfs>
  <cellStyles count="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_mck_ceocircle_20060228 2" xfId="49"/>
    <cellStyle name="Normal 2 2 2 3" xfId="50"/>
    <cellStyle name="常规 6" xfId="51"/>
    <cellStyle name="Normal 2 2 3" xfId="52"/>
    <cellStyle name="Normal 2 2 4" xfId="53"/>
    <cellStyle name="常规 5 2 2" xfId="54"/>
    <cellStyle name="0,0_x000d__x000a_NA_x000d__x000a_" xfId="55"/>
    <cellStyle name="Normal 2 2" xfId="56"/>
    <cellStyle name="样式 1 2 2" xfId="57"/>
    <cellStyle name="Normal 2 2 3 2" xfId="58"/>
    <cellStyle name="Normal 2 2 2 2" xfId="59"/>
    <cellStyle name="样式 1 2 4" xfId="60"/>
    <cellStyle name="0,0_x000a__x000a_NA_x000a__x000a_ 2" xfId="61"/>
    <cellStyle name="Normal 2 2 2 4" xfId="62"/>
    <cellStyle name="Normal 2" xfId="63"/>
    <cellStyle name="Normal 2 2 2" xfId="64"/>
    <cellStyle name="Normal 2 2 2 3 2" xfId="65"/>
    <cellStyle name="Normal 2 2 3 2 2" xfId="66"/>
    <cellStyle name="Normal 2 2 4 2" xfId="67"/>
    <cellStyle name="Normal 2 3" xfId="68"/>
    <cellStyle name="Normal 3" xfId="69"/>
    <cellStyle name="Normal 3 7" xfId="70"/>
    <cellStyle name="Normal 4" xfId="71"/>
    <cellStyle name="Normal 5" xfId="72"/>
    <cellStyle name="Normal 6" xfId="73"/>
    <cellStyle name="Normal_mck_ceocircle_20060228_budget_mini_ava_041207.xls" xfId="74"/>
    <cellStyle name="常规 14" xfId="75"/>
    <cellStyle name="常规 3" xfId="76"/>
    <cellStyle name="常规 3 2" xfId="77"/>
    <cellStyle name="常规 3 3" xfId="78"/>
    <cellStyle name="常规 5 2 2 2" xfId="79"/>
    <cellStyle name="常规 5 2 2 3" xfId="80"/>
    <cellStyle name="常规 9" xfId="81"/>
    <cellStyle name="千位分隔 2 2" xfId="82"/>
    <cellStyle name="样式 1" xfId="83"/>
    <cellStyle name="样式 1 2" xfId="84"/>
    <cellStyle name="样式 1 2 2 2" xfId="85"/>
    <cellStyle name="样式 1 2 2 2 2" xfId="86"/>
    <cellStyle name="样式 1 2 2 2 2 2" xfId="87"/>
    <cellStyle name="样式 1 2 2 3" xfId="8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lisitian@cct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32"/>
  <sheetViews>
    <sheetView tabSelected="1" view="pageBreakPreview" zoomScaleNormal="100" workbookViewId="0">
      <selection activeCell="D22" sqref="D22"/>
    </sheetView>
  </sheetViews>
  <sheetFormatPr defaultColWidth="13" defaultRowHeight="18" customHeight="1" outlineLevelCol="1"/>
  <cols>
    <col min="1" max="1" width="48.0689655172414" style="88" customWidth="1"/>
    <col min="2" max="2" width="48.0689655172414" style="87" customWidth="1"/>
    <col min="3" max="16382" width="13" style="87"/>
    <col min="16384" max="16384" width="13" style="87"/>
  </cols>
  <sheetData>
    <row r="1" s="85" customFormat="1" ht="20" customHeight="1" spans="1:2">
      <c r="A1" s="89" t="s">
        <v>0</v>
      </c>
      <c r="B1" s="90" t="s">
        <v>1</v>
      </c>
    </row>
    <row r="2" s="86" customFormat="1" customHeight="1" spans="1:2">
      <c r="A2" s="91" t="s">
        <v>2</v>
      </c>
      <c r="B2" s="92" t="s">
        <v>3</v>
      </c>
    </row>
    <row r="3" s="86" customFormat="1" customHeight="1" spans="1:2">
      <c r="A3" s="91" t="s">
        <v>4</v>
      </c>
      <c r="B3" s="93">
        <v>45253</v>
      </c>
    </row>
    <row r="4" s="86" customFormat="1" customHeight="1" spans="1:2">
      <c r="A4" s="91" t="s">
        <v>5</v>
      </c>
      <c r="B4" s="93" t="s">
        <v>6</v>
      </c>
    </row>
    <row r="5" s="86" customFormat="1" customHeight="1" spans="1:1">
      <c r="A5" s="94"/>
    </row>
    <row r="6" s="85" customFormat="1" ht="20" customHeight="1" spans="1:2">
      <c r="A6" s="95" t="s">
        <v>7</v>
      </c>
      <c r="B6" s="90"/>
    </row>
    <row r="7" s="86" customFormat="1" customHeight="1" spans="1:2">
      <c r="A7" s="96" t="s">
        <v>8</v>
      </c>
      <c r="B7" s="97" t="s">
        <v>9</v>
      </c>
    </row>
    <row r="8" s="86" customFormat="1" customHeight="1" spans="1:2">
      <c r="A8" s="96" t="s">
        <v>10</v>
      </c>
      <c r="B8" s="97" t="s">
        <v>11</v>
      </c>
    </row>
    <row r="9" s="86" customFormat="1" customHeight="1" spans="1:2">
      <c r="A9" s="96" t="s">
        <v>12</v>
      </c>
      <c r="B9" s="97" t="s">
        <v>13</v>
      </c>
    </row>
    <row r="10" s="86" customFormat="1" customHeight="1" spans="1:2">
      <c r="A10" s="96" t="s">
        <v>14</v>
      </c>
      <c r="B10" s="97">
        <v>15614419726</v>
      </c>
    </row>
    <row r="11" s="86" customFormat="1" customHeight="1" spans="1:2">
      <c r="A11" s="96" t="s">
        <v>15</v>
      </c>
      <c r="B11" s="97"/>
    </row>
    <row r="12" s="86" customFormat="1" customHeight="1" spans="1:2">
      <c r="A12" s="96" t="s">
        <v>16</v>
      </c>
      <c r="B12" s="98" t="s">
        <v>17</v>
      </c>
    </row>
    <row r="13" s="86" customFormat="1" customHeight="1" spans="1:1">
      <c r="A13" s="94"/>
    </row>
    <row r="14" s="85" customFormat="1" ht="20" customHeight="1" spans="1:2">
      <c r="A14" s="95" t="s">
        <v>18</v>
      </c>
      <c r="B14" s="99" t="s">
        <v>19</v>
      </c>
    </row>
    <row r="15" s="86" customFormat="1" customHeight="1" spans="1:2">
      <c r="A15" s="100" t="s">
        <v>20</v>
      </c>
      <c r="B15" s="101">
        <f>贵阳!H1</f>
        <v>9799.9999972</v>
      </c>
    </row>
    <row r="16" s="86" customFormat="1" customHeight="1" spans="1:2">
      <c r="A16" s="100" t="s">
        <v>21</v>
      </c>
      <c r="B16" s="101">
        <f>杭州!H1</f>
        <v>5170</v>
      </c>
    </row>
    <row r="17" s="86" customFormat="1" customHeight="1" spans="1:2">
      <c r="A17" s="100" t="s">
        <v>22</v>
      </c>
      <c r="B17" s="102">
        <f>南宁!H1</f>
        <v>7169.999999998</v>
      </c>
    </row>
    <row r="18" s="86" customFormat="1" customHeight="1" spans="1:2">
      <c r="A18" s="94"/>
      <c r="B18" s="103"/>
    </row>
    <row r="19" s="85" customFormat="1" ht="20" customHeight="1" spans="1:2">
      <c r="A19" s="95" t="s">
        <v>23</v>
      </c>
      <c r="B19" s="104">
        <f>SUM(B15:B17)</f>
        <v>22139.999997198</v>
      </c>
    </row>
    <row r="20" s="85" customFormat="1" ht="20" customHeight="1" spans="1:2">
      <c r="A20" s="105" t="s">
        <v>24</v>
      </c>
      <c r="B20" s="104">
        <f>B19*6%</f>
        <v>1328.39999983188</v>
      </c>
    </row>
    <row r="21" s="85" customFormat="1" ht="20" customHeight="1" spans="1:2">
      <c r="A21" s="95" t="s">
        <v>25</v>
      </c>
      <c r="B21" s="104">
        <f>B19+B20</f>
        <v>23468.3999970299</v>
      </c>
    </row>
    <row r="22" s="86" customFormat="1" customHeight="1" spans="1:1">
      <c r="A22" s="106"/>
    </row>
    <row r="23" s="86" customFormat="1" customHeight="1" spans="1:1">
      <c r="A23" s="107" t="s">
        <v>26</v>
      </c>
    </row>
    <row r="24" s="86" customFormat="1" customHeight="1" spans="1:1">
      <c r="A24" s="107" t="s">
        <v>27</v>
      </c>
    </row>
    <row r="25" s="86" customFormat="1" customHeight="1" spans="1:1">
      <c r="A25" s="88"/>
    </row>
    <row r="26" s="86" customFormat="1" customHeight="1" spans="1:1">
      <c r="A26" s="88"/>
    </row>
    <row r="27" s="87" customFormat="1" customHeight="1" spans="1:1">
      <c r="A27" s="88"/>
    </row>
    <row r="28" s="87" customFormat="1" customHeight="1" spans="1:1">
      <c r="A28" s="88"/>
    </row>
    <row r="29" s="87" customFormat="1" customHeight="1" spans="1:1">
      <c r="A29" s="88"/>
    </row>
    <row r="30" s="87" customFormat="1" customHeight="1" spans="1:1">
      <c r="A30" s="88"/>
    </row>
    <row r="31" s="87" customFormat="1" customHeight="1" spans="1:1">
      <c r="A31" s="88"/>
    </row>
    <row r="32" s="87" customFormat="1" customHeight="1" spans="1:1">
      <c r="A32" s="88"/>
    </row>
  </sheetData>
  <hyperlinks>
    <hyperlink ref="B12" r:id="rId1" display="lisitian@cct.cn" tooltip="mailto:lisitian@cct.cn"/>
  </hyperlinks>
  <printOptions horizontalCentered="1"/>
  <pageMargins left="0.357638888888889" right="0.357638888888889" top="0.802777777777778" bottom="0.60625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0"/>
  <sheetViews>
    <sheetView zoomScale="60" zoomScaleNormal="60" zoomScaleSheetLayoutView="40" workbookViewId="0">
      <pane ySplit="1" topLeftCell="A2" activePane="bottomLeft" state="frozen"/>
      <selection/>
      <selection pane="bottomLeft" activeCell="A22" sqref="$A22:$XFD22"/>
    </sheetView>
  </sheetViews>
  <sheetFormatPr defaultColWidth="46.8189655172414" defaultRowHeight="17.35"/>
  <cols>
    <col min="1" max="1" width="18.4568965517241" style="4" customWidth="1"/>
    <col min="2" max="2" width="50.8189655172414" style="1" customWidth="1"/>
    <col min="3" max="3" width="18.8189655172414" style="5" customWidth="1"/>
    <col min="4" max="4" width="21.0862068965517" style="5" customWidth="1"/>
    <col min="5" max="5" width="20.0862068965517" style="5" customWidth="1"/>
    <col min="6" max="6" width="8.45689655172414" style="5" customWidth="1"/>
    <col min="7" max="7" width="17" style="1" customWidth="1"/>
    <col min="8" max="8" width="20.4568965517241" style="6" customWidth="1"/>
    <col min="9" max="9" width="91.4568965517241" style="1" customWidth="1"/>
    <col min="10" max="32" width="9.36206896551724" style="1" customWidth="1"/>
    <col min="33" max="16384" width="46.8189655172414" style="1"/>
  </cols>
  <sheetData>
    <row r="1" s="1" customFormat="1" ht="31.5" customHeight="1" spans="1:9">
      <c r="A1" s="7"/>
      <c r="B1" s="8" t="s">
        <v>28</v>
      </c>
      <c r="C1" s="9"/>
      <c r="D1" s="9"/>
      <c r="E1" s="9"/>
      <c r="F1" s="9"/>
      <c r="G1" s="10"/>
      <c r="H1" s="11">
        <f>H7+H18+H27</f>
        <v>9799.9999972</v>
      </c>
      <c r="I1" s="75"/>
    </row>
    <row r="2" s="1" customFormat="1" ht="17" customHeight="1" spans="1:9">
      <c r="A2" s="12" t="s">
        <v>29</v>
      </c>
      <c r="B2" s="12" t="s">
        <v>30</v>
      </c>
      <c r="C2" s="13" t="s">
        <v>31</v>
      </c>
      <c r="D2" s="13" t="s">
        <v>32</v>
      </c>
      <c r="E2" s="14" t="s">
        <v>33</v>
      </c>
      <c r="F2" s="14" t="s">
        <v>34</v>
      </c>
      <c r="G2" s="15" t="s">
        <v>35</v>
      </c>
      <c r="H2" s="15" t="s">
        <v>36</v>
      </c>
      <c r="I2" s="15" t="s">
        <v>37</v>
      </c>
    </row>
    <row r="3" s="1" customFormat="1" ht="37" customHeight="1" outlineLevel="1" spans="1:9">
      <c r="A3" s="16"/>
      <c r="B3" s="17" t="s">
        <v>38</v>
      </c>
      <c r="C3" s="18"/>
      <c r="D3" s="18"/>
      <c r="E3" s="18"/>
      <c r="F3" s="18"/>
      <c r="G3" s="19"/>
      <c r="H3" s="20"/>
      <c r="I3" s="76"/>
    </row>
    <row r="4" s="1" customFormat="1" ht="37" customHeight="1" outlineLevel="2" spans="1:9">
      <c r="A4" s="21"/>
      <c r="B4" s="22" t="s">
        <v>39</v>
      </c>
      <c r="C4" s="23"/>
      <c r="D4" s="23"/>
      <c r="E4" s="24"/>
      <c r="F4" s="23"/>
      <c r="G4" s="22"/>
      <c r="H4" s="25"/>
      <c r="I4" s="77"/>
    </row>
    <row r="5" s="1" customFormat="1" ht="39" customHeight="1" outlineLevel="2" spans="1:9">
      <c r="A5" s="26" t="s">
        <v>40</v>
      </c>
      <c r="B5" s="27" t="s">
        <v>41</v>
      </c>
      <c r="C5" s="28" t="s">
        <v>42</v>
      </c>
      <c r="D5" s="28"/>
      <c r="E5" s="28"/>
      <c r="F5" s="28"/>
      <c r="G5" s="29"/>
      <c r="H5" s="30">
        <f>D5*E5*F5*G5</f>
        <v>0</v>
      </c>
      <c r="I5" s="78"/>
    </row>
    <row r="6" s="1" customFormat="1" ht="37" customHeight="1" outlineLevel="1" spans="1:9">
      <c r="A6" s="31" t="s">
        <v>43</v>
      </c>
      <c r="B6" s="32" t="s">
        <v>44</v>
      </c>
      <c r="C6" s="33"/>
      <c r="D6" s="33"/>
      <c r="E6" s="34"/>
      <c r="F6" s="34"/>
      <c r="G6" s="35"/>
      <c r="H6" s="36">
        <f>SUM(H5:H5)</f>
        <v>0</v>
      </c>
      <c r="I6" s="79"/>
    </row>
    <row r="7" s="1" customFormat="1" ht="37" customHeight="1" spans="1:9">
      <c r="A7" s="16" t="s">
        <v>45</v>
      </c>
      <c r="B7" s="17" t="s">
        <v>46</v>
      </c>
      <c r="C7" s="18"/>
      <c r="D7" s="18"/>
      <c r="E7" s="18"/>
      <c r="F7" s="18"/>
      <c r="G7" s="37"/>
      <c r="H7" s="20">
        <f>H6</f>
        <v>0</v>
      </c>
      <c r="I7" s="76"/>
    </row>
    <row r="8" s="1" customFormat="1" ht="37" customHeight="1" spans="1:8">
      <c r="A8" s="4"/>
      <c r="C8" s="5"/>
      <c r="D8" s="5"/>
      <c r="E8" s="5"/>
      <c r="F8" s="5"/>
      <c r="G8" s="38"/>
      <c r="H8" s="6"/>
    </row>
    <row r="9" s="1" customFormat="1" ht="37" customHeight="1" outlineLevel="1" spans="1:9">
      <c r="A9" s="39"/>
      <c r="B9" s="40" t="s">
        <v>47</v>
      </c>
      <c r="C9" s="41"/>
      <c r="D9" s="41"/>
      <c r="E9" s="41"/>
      <c r="F9" s="41"/>
      <c r="G9" s="42"/>
      <c r="H9" s="43"/>
      <c r="I9" s="80"/>
    </row>
    <row r="10" s="1" customFormat="1" ht="37" customHeight="1" outlineLevel="1" spans="1:9">
      <c r="A10" s="44" t="s">
        <v>29</v>
      </c>
      <c r="B10" s="44" t="s">
        <v>30</v>
      </c>
      <c r="C10" s="45" t="s">
        <v>31</v>
      </c>
      <c r="D10" s="45" t="s">
        <v>32</v>
      </c>
      <c r="E10" s="46" t="s">
        <v>33</v>
      </c>
      <c r="F10" s="46" t="s">
        <v>34</v>
      </c>
      <c r="G10" s="47" t="s">
        <v>35</v>
      </c>
      <c r="H10" s="48" t="s">
        <v>36</v>
      </c>
      <c r="I10" s="48" t="s">
        <v>48</v>
      </c>
    </row>
    <row r="11" s="1" customFormat="1" ht="37" customHeight="1" outlineLevel="2" spans="1:9">
      <c r="A11" s="49"/>
      <c r="B11" s="50" t="s">
        <v>49</v>
      </c>
      <c r="C11" s="51"/>
      <c r="D11" s="51"/>
      <c r="E11" s="52"/>
      <c r="F11" s="51"/>
      <c r="G11" s="53"/>
      <c r="H11" s="54"/>
      <c r="I11" s="81"/>
    </row>
    <row r="12" s="2" customFormat="1" ht="37" customHeight="1" outlineLevel="2" spans="1:9">
      <c r="A12" s="55" t="s">
        <v>50</v>
      </c>
      <c r="B12" s="56" t="s">
        <v>51</v>
      </c>
      <c r="C12" s="57" t="s">
        <v>52</v>
      </c>
      <c r="D12" s="58">
        <v>1</v>
      </c>
      <c r="E12" s="59"/>
      <c r="F12" s="57"/>
      <c r="G12" s="60"/>
      <c r="H12" s="61">
        <f t="shared" ref="H12:H16" si="0">D12*E12*F12*G12</f>
        <v>0</v>
      </c>
      <c r="I12" s="82"/>
    </row>
    <row r="13" s="1" customFormat="1" ht="37" customHeight="1" outlineLevel="1" spans="1:9">
      <c r="A13" s="62" t="s">
        <v>53</v>
      </c>
      <c r="B13" s="63" t="s">
        <v>54</v>
      </c>
      <c r="C13" s="64"/>
      <c r="D13" s="64"/>
      <c r="E13" s="65"/>
      <c r="F13" s="65"/>
      <c r="G13" s="66"/>
      <c r="H13" s="67">
        <f>SUM(H12:H12)</f>
        <v>0</v>
      </c>
      <c r="I13" s="83"/>
    </row>
    <row r="14" s="1" customFormat="1" ht="37" customHeight="1" outlineLevel="2" spans="1:9">
      <c r="A14" s="49"/>
      <c r="B14" s="50" t="s">
        <v>55</v>
      </c>
      <c r="C14" s="51"/>
      <c r="D14" s="45" t="s">
        <v>32</v>
      </c>
      <c r="E14" s="46" t="s">
        <v>33</v>
      </c>
      <c r="F14" s="46" t="s">
        <v>34</v>
      </c>
      <c r="G14" s="47" t="s">
        <v>35</v>
      </c>
      <c r="H14" s="48" t="s">
        <v>36</v>
      </c>
      <c r="I14" s="81"/>
    </row>
    <row r="15" s="3" customFormat="1" ht="37" customHeight="1" outlineLevel="2" spans="1:9">
      <c r="A15" s="68" t="s">
        <v>56</v>
      </c>
      <c r="B15" s="69" t="s">
        <v>57</v>
      </c>
      <c r="C15" s="69" t="s">
        <v>52</v>
      </c>
      <c r="D15" s="57">
        <v>1</v>
      </c>
      <c r="E15" s="57"/>
      <c r="F15" s="57"/>
      <c r="G15" s="70"/>
      <c r="H15" s="71">
        <f t="shared" si="0"/>
        <v>0</v>
      </c>
      <c r="I15" s="84"/>
    </row>
    <row r="16" s="3" customFormat="1" ht="37" customHeight="1" outlineLevel="2" spans="1:9">
      <c r="A16" s="68" t="s">
        <v>58</v>
      </c>
      <c r="B16" s="69" t="s">
        <v>59</v>
      </c>
      <c r="C16" s="57" t="s">
        <v>52</v>
      </c>
      <c r="D16" s="57">
        <v>1</v>
      </c>
      <c r="E16" s="57">
        <v>1</v>
      </c>
      <c r="F16" s="57">
        <v>1</v>
      </c>
      <c r="G16" s="70">
        <v>2925</v>
      </c>
      <c r="H16" s="71">
        <f t="shared" si="0"/>
        <v>2925</v>
      </c>
      <c r="I16" s="82" t="s">
        <v>60</v>
      </c>
    </row>
    <row r="17" s="1" customFormat="1" ht="37" customHeight="1" outlineLevel="1" spans="1:9">
      <c r="A17" s="62" t="s">
        <v>61</v>
      </c>
      <c r="B17" s="50" t="s">
        <v>62</v>
      </c>
      <c r="C17" s="51"/>
      <c r="D17" s="51"/>
      <c r="E17" s="52"/>
      <c r="F17" s="51"/>
      <c r="G17" s="53"/>
      <c r="H17" s="54">
        <f>SUM(H15:H16)</f>
        <v>2925</v>
      </c>
      <c r="I17" s="81"/>
    </row>
    <row r="18" s="1" customFormat="1" ht="37" customHeight="1" outlineLevel="2" spans="1:9">
      <c r="A18" s="39" t="s">
        <v>63</v>
      </c>
      <c r="B18" s="40" t="s">
        <v>64</v>
      </c>
      <c r="C18" s="41"/>
      <c r="D18" s="41"/>
      <c r="E18" s="41"/>
      <c r="F18" s="41"/>
      <c r="G18" s="42"/>
      <c r="H18" s="72">
        <f>H17+H13</f>
        <v>2925</v>
      </c>
      <c r="I18" s="72"/>
    </row>
    <row r="19" s="1" customFormat="1" ht="37" customHeight="1" outlineLevel="2" spans="1:8">
      <c r="A19" s="4"/>
      <c r="C19" s="5"/>
      <c r="D19" s="5"/>
      <c r="E19" s="5"/>
      <c r="F19" s="5"/>
      <c r="G19" s="38"/>
      <c r="H19" s="6"/>
    </row>
    <row r="20" s="1" customFormat="1" ht="37" customHeight="1" outlineLevel="2" spans="1:9">
      <c r="A20" s="16"/>
      <c r="B20" s="17" t="s">
        <v>65</v>
      </c>
      <c r="C20" s="18"/>
      <c r="D20" s="18"/>
      <c r="E20" s="18"/>
      <c r="F20" s="18"/>
      <c r="G20" s="37"/>
      <c r="H20" s="20"/>
      <c r="I20" s="76"/>
    </row>
    <row r="21" s="1" customFormat="1" ht="37" customHeight="1" outlineLevel="2" spans="1:9">
      <c r="A21" s="12"/>
      <c r="B21" s="12" t="s">
        <v>30</v>
      </c>
      <c r="C21" s="13" t="s">
        <v>31</v>
      </c>
      <c r="D21" s="13" t="s">
        <v>32</v>
      </c>
      <c r="E21" s="14" t="s">
        <v>33</v>
      </c>
      <c r="F21" s="14" t="s">
        <v>34</v>
      </c>
      <c r="G21" s="73" t="s">
        <v>35</v>
      </c>
      <c r="H21" s="15" t="s">
        <v>36</v>
      </c>
      <c r="I21" s="15" t="s">
        <v>66</v>
      </c>
    </row>
    <row r="22" s="1" customFormat="1" ht="37" customHeight="1" outlineLevel="2" spans="1:9">
      <c r="A22" s="27" t="s">
        <v>67</v>
      </c>
      <c r="B22" s="27" t="s">
        <v>68</v>
      </c>
      <c r="C22" s="28" t="s">
        <v>69</v>
      </c>
      <c r="D22" s="28">
        <v>1</v>
      </c>
      <c r="E22" s="28">
        <v>1</v>
      </c>
      <c r="F22" s="28">
        <v>2</v>
      </c>
      <c r="G22" s="60">
        <v>2400</v>
      </c>
      <c r="H22" s="74">
        <f t="shared" ref="H22:H25" si="1">D22*E22*F22*G22</f>
        <v>4800</v>
      </c>
      <c r="I22" s="82" t="s">
        <v>70</v>
      </c>
    </row>
    <row r="23" s="1" customFormat="1" ht="37" customHeight="1" outlineLevel="2" spans="1:9">
      <c r="A23" s="27" t="s">
        <v>71</v>
      </c>
      <c r="B23" s="27" t="s">
        <v>72</v>
      </c>
      <c r="C23" s="28" t="s">
        <v>69</v>
      </c>
      <c r="D23" s="28">
        <v>1</v>
      </c>
      <c r="E23" s="28">
        <v>26</v>
      </c>
      <c r="F23" s="28">
        <v>2</v>
      </c>
      <c r="G23" s="60">
        <v>15.9230769</v>
      </c>
      <c r="H23" s="74">
        <f t="shared" si="1"/>
        <v>827.9999988</v>
      </c>
      <c r="I23" s="84" t="s">
        <v>73</v>
      </c>
    </row>
    <row r="24" s="1" customFormat="1" ht="37" customHeight="1" outlineLevel="2" spans="1:9">
      <c r="A24" s="27" t="s">
        <v>74</v>
      </c>
      <c r="B24" s="27" t="s">
        <v>75</v>
      </c>
      <c r="C24" s="28" t="s">
        <v>69</v>
      </c>
      <c r="D24" s="28">
        <v>1</v>
      </c>
      <c r="E24" s="28">
        <v>26</v>
      </c>
      <c r="F24" s="28">
        <v>2</v>
      </c>
      <c r="G24" s="60">
        <v>23.9807692</v>
      </c>
      <c r="H24" s="74">
        <f t="shared" si="1"/>
        <v>1246.9999984</v>
      </c>
      <c r="I24" s="84" t="s">
        <v>76</v>
      </c>
    </row>
    <row r="25" s="1" customFormat="1" ht="37" customHeight="1" outlineLevel="2" spans="1:9">
      <c r="A25" s="27" t="s">
        <v>77</v>
      </c>
      <c r="B25" s="27" t="s">
        <v>78</v>
      </c>
      <c r="C25" s="28" t="s">
        <v>69</v>
      </c>
      <c r="D25" s="28"/>
      <c r="E25" s="28"/>
      <c r="F25" s="28"/>
      <c r="G25" s="60"/>
      <c r="H25" s="74">
        <f t="shared" si="1"/>
        <v>0</v>
      </c>
      <c r="I25" s="82"/>
    </row>
    <row r="26" s="1" customFormat="1" ht="37" customHeight="1" outlineLevel="2" spans="1:9">
      <c r="A26" s="31" t="s">
        <v>79</v>
      </c>
      <c r="B26" s="32" t="s">
        <v>80</v>
      </c>
      <c r="C26" s="33"/>
      <c r="D26" s="33"/>
      <c r="E26" s="34"/>
      <c r="F26" s="34"/>
      <c r="G26" s="35"/>
      <c r="H26" s="36">
        <f>SUM(H22:H25)</f>
        <v>6874.9999972</v>
      </c>
      <c r="I26" s="79"/>
    </row>
    <row r="27" s="1" customFormat="1" ht="37" customHeight="1" outlineLevel="2" spans="1:9">
      <c r="A27" s="16" t="s">
        <v>81</v>
      </c>
      <c r="B27" s="17" t="s">
        <v>82</v>
      </c>
      <c r="C27" s="18"/>
      <c r="D27" s="18"/>
      <c r="E27" s="18"/>
      <c r="F27" s="18"/>
      <c r="G27" s="37"/>
      <c r="H27" s="20">
        <f>H26</f>
        <v>6874.9999972</v>
      </c>
      <c r="I27" s="76"/>
    </row>
    <row r="28" s="1" customFormat="1" ht="37" customHeight="1" outlineLevel="2" spans="1:8">
      <c r="A28" s="4"/>
      <c r="C28" s="5"/>
      <c r="D28" s="5"/>
      <c r="E28" s="5"/>
      <c r="F28" s="5"/>
      <c r="G28" s="38"/>
      <c r="H28" s="6"/>
    </row>
    <row r="29" s="1" customFormat="1" ht="37" customHeight="1" spans="3:6">
      <c r="C29" s="5"/>
      <c r="D29" s="5"/>
      <c r="E29" s="5"/>
      <c r="F29" s="5"/>
    </row>
    <row r="30" s="1" customFormat="1" ht="37" customHeight="1" spans="1:8">
      <c r="A30" s="4"/>
      <c r="C30" s="5"/>
      <c r="D30" s="5"/>
      <c r="E30" s="5"/>
      <c r="F30" s="5"/>
      <c r="H30" s="6"/>
    </row>
    <row r="31" s="1" customFormat="1" ht="37" customHeight="1" outlineLevel="1" spans="1:8">
      <c r="A31" s="4"/>
      <c r="C31" s="5"/>
      <c r="D31" s="5"/>
      <c r="E31" s="5"/>
      <c r="F31" s="5"/>
      <c r="H31" s="6"/>
    </row>
    <row r="32" s="1" customFormat="1" ht="37" customHeight="1" outlineLevel="1" spans="1:8">
      <c r="A32" s="4"/>
      <c r="C32" s="5"/>
      <c r="D32" s="5"/>
      <c r="E32" s="5"/>
      <c r="F32" s="5"/>
      <c r="H32" s="6"/>
    </row>
    <row r="33" s="1" customFormat="1" ht="37" customHeight="1" outlineLevel="2" spans="1:8">
      <c r="A33" s="4"/>
      <c r="C33" s="5"/>
      <c r="D33" s="5"/>
      <c r="E33" s="5"/>
      <c r="F33" s="5"/>
      <c r="H33" s="6"/>
    </row>
    <row r="34" s="1" customFormat="1" ht="37" customHeight="1" outlineLevel="2" spans="3:6">
      <c r="C34" s="5"/>
      <c r="D34" s="5"/>
      <c r="E34" s="5"/>
      <c r="F34" s="5"/>
    </row>
    <row r="35" s="1" customFormat="1" ht="37" customHeight="1" outlineLevel="2" spans="1:8">
      <c r="A35" s="4"/>
      <c r="C35" s="5"/>
      <c r="D35" s="5"/>
      <c r="E35" s="5"/>
      <c r="F35" s="5"/>
      <c r="H35" s="6"/>
    </row>
    <row r="36" s="1" customFormat="1" ht="37" customHeight="1" outlineLevel="2" spans="1:8">
      <c r="A36" s="4"/>
      <c r="C36" s="5"/>
      <c r="D36" s="5"/>
      <c r="E36" s="5"/>
      <c r="F36" s="5"/>
      <c r="H36" s="6"/>
    </row>
    <row r="37" s="1" customFormat="1" ht="37" customHeight="1" outlineLevel="2" spans="1:8">
      <c r="A37" s="4"/>
      <c r="C37" s="5"/>
      <c r="D37" s="5"/>
      <c r="E37" s="5"/>
      <c r="F37" s="5"/>
      <c r="H37" s="6"/>
    </row>
    <row r="38" s="1" customFormat="1" ht="37" customHeight="1" outlineLevel="2" spans="1:8">
      <c r="A38" s="4"/>
      <c r="C38" s="5"/>
      <c r="D38" s="5"/>
      <c r="E38" s="5"/>
      <c r="F38" s="5"/>
      <c r="H38" s="6"/>
    </row>
    <row r="39" s="1" customFormat="1" ht="37" customHeight="1" outlineLevel="2" spans="1:8">
      <c r="A39" s="4"/>
      <c r="C39" s="5"/>
      <c r="D39" s="5"/>
      <c r="E39" s="5"/>
      <c r="F39" s="5"/>
      <c r="H39" s="6"/>
    </row>
    <row r="40" s="1" customFormat="1" ht="37" customHeight="1" outlineLevel="2" spans="1:8">
      <c r="A40" s="4"/>
      <c r="C40" s="5"/>
      <c r="D40" s="5"/>
      <c r="E40" s="5"/>
      <c r="F40" s="5"/>
      <c r="H40" s="6"/>
    </row>
    <row r="41" s="1" customFormat="1" ht="37" customHeight="1" outlineLevel="2" spans="1:8">
      <c r="A41" s="4"/>
      <c r="C41" s="5"/>
      <c r="D41" s="5"/>
      <c r="E41" s="5"/>
      <c r="F41" s="5"/>
      <c r="H41" s="6"/>
    </row>
    <row r="42" s="1" customFormat="1" ht="37" customHeight="1" outlineLevel="2" spans="1:8">
      <c r="A42" s="4"/>
      <c r="C42" s="5"/>
      <c r="D42" s="5"/>
      <c r="E42" s="5"/>
      <c r="F42" s="5"/>
      <c r="H42" s="6"/>
    </row>
    <row r="43" s="1" customFormat="1" ht="37" customHeight="1" outlineLevel="2" spans="1:8">
      <c r="A43" s="4"/>
      <c r="C43" s="5"/>
      <c r="D43" s="5"/>
      <c r="E43" s="5"/>
      <c r="F43" s="5"/>
      <c r="H43" s="6"/>
    </row>
    <row r="44" s="1" customFormat="1" ht="37" customHeight="1" outlineLevel="1" spans="1:8">
      <c r="A44" s="4"/>
      <c r="C44" s="5"/>
      <c r="D44" s="5"/>
      <c r="E44" s="5"/>
      <c r="F44" s="5"/>
      <c r="H44" s="6"/>
    </row>
    <row r="45" s="1" customFormat="1" ht="37" customHeight="1" outlineLevel="2" spans="1:8">
      <c r="A45" s="4"/>
      <c r="C45" s="5"/>
      <c r="D45" s="5"/>
      <c r="E45" s="5"/>
      <c r="F45" s="5"/>
      <c r="H45" s="6"/>
    </row>
    <row r="46" s="1" customFormat="1" ht="37" customHeight="1" outlineLevel="2" spans="1:8">
      <c r="A46" s="4"/>
      <c r="C46" s="5"/>
      <c r="D46" s="5"/>
      <c r="E46" s="5"/>
      <c r="F46" s="5"/>
      <c r="H46" s="6"/>
    </row>
    <row r="47" s="1" customFormat="1" ht="37" customHeight="1" outlineLevel="2" spans="1:8">
      <c r="A47" s="4"/>
      <c r="C47" s="5"/>
      <c r="D47" s="5"/>
      <c r="E47" s="5"/>
      <c r="F47" s="5"/>
      <c r="H47" s="6"/>
    </row>
    <row r="48" s="1" customFormat="1" outlineLevel="2" spans="1:8">
      <c r="A48" s="4"/>
      <c r="C48" s="5"/>
      <c r="D48" s="5"/>
      <c r="E48" s="5"/>
      <c r="F48" s="5"/>
      <c r="H48" s="6"/>
    </row>
    <row r="49" s="1" customFormat="1" outlineLevel="2" spans="1:8">
      <c r="A49" s="4"/>
      <c r="C49" s="5"/>
      <c r="D49" s="5"/>
      <c r="E49" s="5"/>
      <c r="F49" s="5"/>
      <c r="H49" s="6"/>
    </row>
    <row r="50" s="1" customFormat="1" outlineLevel="2" spans="1:8">
      <c r="A50" s="4"/>
      <c r="C50" s="5"/>
      <c r="D50" s="5"/>
      <c r="E50" s="5"/>
      <c r="F50" s="5"/>
      <c r="H50" s="6"/>
    </row>
    <row r="51" s="1" customFormat="1" outlineLevel="2" spans="1:8">
      <c r="A51" s="4"/>
      <c r="C51" s="5"/>
      <c r="D51" s="5"/>
      <c r="E51" s="5"/>
      <c r="F51" s="5"/>
      <c r="H51" s="6"/>
    </row>
    <row r="52" s="1" customFormat="1" outlineLevel="2" spans="1:8">
      <c r="A52" s="4"/>
      <c r="C52" s="5"/>
      <c r="D52" s="5"/>
      <c r="E52" s="5"/>
      <c r="F52" s="5"/>
      <c r="H52" s="6"/>
    </row>
    <row r="53" s="1" customFormat="1" outlineLevel="2" spans="1:8">
      <c r="A53" s="4"/>
      <c r="C53" s="5"/>
      <c r="D53" s="5"/>
      <c r="E53" s="5"/>
      <c r="F53" s="5"/>
      <c r="H53" s="6"/>
    </row>
    <row r="54" s="1" customFormat="1" outlineLevel="2" spans="1:8">
      <c r="A54" s="4"/>
      <c r="C54" s="5"/>
      <c r="D54" s="5"/>
      <c r="E54" s="5"/>
      <c r="F54" s="5"/>
      <c r="H54" s="6"/>
    </row>
    <row r="55" s="1" customFormat="1" outlineLevel="2" spans="1:8">
      <c r="A55" s="4"/>
      <c r="C55" s="5"/>
      <c r="D55" s="5"/>
      <c r="E55" s="5"/>
      <c r="F55" s="5"/>
      <c r="H55" s="6"/>
    </row>
    <row r="56" s="1" customFormat="1" outlineLevel="1" spans="1:8">
      <c r="A56" s="4"/>
      <c r="C56" s="5"/>
      <c r="D56" s="5"/>
      <c r="E56" s="5"/>
      <c r="F56" s="5"/>
      <c r="H56" s="6"/>
    </row>
    <row r="57" s="1" customFormat="1" outlineLevel="2" spans="1:8">
      <c r="A57" s="4"/>
      <c r="C57" s="5"/>
      <c r="D57" s="5"/>
      <c r="E57" s="5"/>
      <c r="F57" s="5"/>
      <c r="H57" s="6"/>
    </row>
    <row r="58" s="1" customFormat="1" outlineLevel="2" spans="1:8">
      <c r="A58" s="4"/>
      <c r="C58" s="5"/>
      <c r="D58" s="5"/>
      <c r="E58" s="5"/>
      <c r="F58" s="5"/>
      <c r="H58" s="6"/>
    </row>
    <row r="59" s="1" customFormat="1" outlineLevel="2" spans="1:8">
      <c r="A59" s="4"/>
      <c r="C59" s="5"/>
      <c r="D59" s="5"/>
      <c r="E59" s="5"/>
      <c r="F59" s="5"/>
      <c r="H59" s="6"/>
    </row>
    <row r="60" s="1" customFormat="1" outlineLevel="2" spans="1:8">
      <c r="A60" s="4"/>
      <c r="C60" s="5"/>
      <c r="D60" s="5"/>
      <c r="E60" s="5"/>
      <c r="F60" s="5"/>
      <c r="H60" s="6"/>
    </row>
    <row r="61" s="1" customFormat="1" outlineLevel="2" spans="1:8">
      <c r="A61" s="4"/>
      <c r="C61" s="5"/>
      <c r="D61" s="5"/>
      <c r="E61" s="5"/>
      <c r="F61" s="5"/>
      <c r="H61" s="6"/>
    </row>
    <row r="62" s="1" customFormat="1" outlineLevel="2" spans="1:8">
      <c r="A62" s="4"/>
      <c r="C62" s="5"/>
      <c r="D62" s="5"/>
      <c r="E62" s="5"/>
      <c r="F62" s="5"/>
      <c r="H62" s="6"/>
    </row>
    <row r="63" s="1" customFormat="1" outlineLevel="2" spans="1:8">
      <c r="A63" s="4"/>
      <c r="C63" s="5"/>
      <c r="D63" s="5"/>
      <c r="E63" s="5"/>
      <c r="F63" s="5"/>
      <c r="H63" s="6"/>
    </row>
    <row r="64" s="1" customFormat="1" outlineLevel="2" spans="1:8">
      <c r="A64" s="4"/>
      <c r="C64" s="5"/>
      <c r="D64" s="5"/>
      <c r="E64" s="5"/>
      <c r="F64" s="5"/>
      <c r="H64" s="6"/>
    </row>
    <row r="65" s="1" customFormat="1" outlineLevel="2" spans="1:8">
      <c r="A65" s="4"/>
      <c r="C65" s="5"/>
      <c r="D65" s="5"/>
      <c r="E65" s="5"/>
      <c r="F65" s="5"/>
      <c r="H65" s="6"/>
    </row>
    <row r="66" s="1" customFormat="1" outlineLevel="2" spans="1:8">
      <c r="A66" s="4"/>
      <c r="C66" s="5"/>
      <c r="D66" s="5"/>
      <c r="E66" s="5"/>
      <c r="F66" s="5"/>
      <c r="H66" s="6"/>
    </row>
    <row r="67" s="1" customFormat="1" outlineLevel="2" spans="1:8">
      <c r="A67" s="4"/>
      <c r="C67" s="5"/>
      <c r="D67" s="5"/>
      <c r="E67" s="5"/>
      <c r="F67" s="5"/>
      <c r="H67" s="6"/>
    </row>
    <row r="68" s="1" customFormat="1" outlineLevel="1" spans="1:8">
      <c r="A68" s="4"/>
      <c r="C68" s="5"/>
      <c r="D68" s="5"/>
      <c r="E68" s="5"/>
      <c r="F68" s="5"/>
      <c r="H68" s="6"/>
    </row>
    <row r="69" s="1" customFormat="1" outlineLevel="2" spans="1:8">
      <c r="A69" s="4"/>
      <c r="C69" s="5"/>
      <c r="D69" s="5"/>
      <c r="E69" s="5"/>
      <c r="F69" s="5"/>
      <c r="H69" s="6"/>
    </row>
    <row r="70" s="1" customFormat="1" outlineLevel="2" spans="1:8">
      <c r="A70" s="4"/>
      <c r="C70" s="5"/>
      <c r="D70" s="5"/>
      <c r="E70" s="5"/>
      <c r="F70" s="5"/>
      <c r="H70" s="6"/>
    </row>
    <row r="71" s="1" customFormat="1" outlineLevel="2" spans="1:8">
      <c r="A71" s="4"/>
      <c r="C71" s="5"/>
      <c r="D71" s="5"/>
      <c r="E71" s="5"/>
      <c r="F71" s="5"/>
      <c r="H71" s="6"/>
    </row>
    <row r="72" s="1" customFormat="1" outlineLevel="2" spans="1:8">
      <c r="A72" s="4"/>
      <c r="C72" s="5"/>
      <c r="D72" s="5"/>
      <c r="E72" s="5"/>
      <c r="F72" s="5"/>
      <c r="H72" s="6"/>
    </row>
    <row r="73" s="1" customFormat="1" outlineLevel="2" spans="1:8">
      <c r="A73" s="4"/>
      <c r="C73" s="5"/>
      <c r="D73" s="5"/>
      <c r="E73" s="5"/>
      <c r="F73" s="5"/>
      <c r="H73" s="6"/>
    </row>
    <row r="74" s="1" customFormat="1" outlineLevel="2" spans="1:8">
      <c r="A74" s="4"/>
      <c r="C74" s="5"/>
      <c r="D74" s="5"/>
      <c r="E74" s="5"/>
      <c r="F74" s="5"/>
      <c r="H74" s="6"/>
    </row>
    <row r="75" s="1" customFormat="1" outlineLevel="2" spans="1:8">
      <c r="A75" s="4"/>
      <c r="C75" s="5"/>
      <c r="D75" s="5"/>
      <c r="E75" s="5"/>
      <c r="F75" s="5"/>
      <c r="H75" s="6"/>
    </row>
    <row r="76" s="1" customFormat="1" outlineLevel="2" spans="1:8">
      <c r="A76" s="4"/>
      <c r="C76" s="5"/>
      <c r="D76" s="5"/>
      <c r="E76" s="5"/>
      <c r="F76" s="5"/>
      <c r="H76" s="6"/>
    </row>
    <row r="77" s="1" customFormat="1" outlineLevel="2" spans="1:8">
      <c r="A77" s="4"/>
      <c r="C77" s="5"/>
      <c r="D77" s="5"/>
      <c r="E77" s="5"/>
      <c r="F77" s="5"/>
      <c r="H77" s="6"/>
    </row>
    <row r="78" s="1" customFormat="1" outlineLevel="2" spans="1:8">
      <c r="A78" s="4"/>
      <c r="C78" s="5"/>
      <c r="D78" s="5"/>
      <c r="E78" s="5"/>
      <c r="F78" s="5"/>
      <c r="H78" s="6"/>
    </row>
    <row r="79" s="1" customFormat="1" outlineLevel="2" spans="1:8">
      <c r="A79" s="4"/>
      <c r="C79" s="5"/>
      <c r="D79" s="5"/>
      <c r="E79" s="5"/>
      <c r="F79" s="5"/>
      <c r="H79" s="6"/>
    </row>
    <row r="80" s="1" customFormat="1" outlineLevel="1" spans="1:8">
      <c r="A80" s="4"/>
      <c r="C80" s="5"/>
      <c r="D80" s="5"/>
      <c r="E80" s="5"/>
      <c r="F80" s="5"/>
      <c r="H80" s="6"/>
    </row>
  </sheetData>
  <printOptions horizontalCentered="1" verticalCentered="1"/>
  <pageMargins left="0.161111111111111" right="0.161111111111111" top="0.2125" bottom="0.2125" header="0.5" footer="0.5"/>
  <pageSetup paperSize="9" scale="55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0"/>
  <sheetViews>
    <sheetView zoomScale="70" zoomScaleNormal="70" zoomScaleSheetLayoutView="50" workbookViewId="0">
      <pane ySplit="1" topLeftCell="A2" activePane="bottomLeft" state="frozen"/>
      <selection/>
      <selection pane="bottomLeft" activeCell="I13" sqref="I13"/>
    </sheetView>
  </sheetViews>
  <sheetFormatPr defaultColWidth="46.8189655172414" defaultRowHeight="17.35"/>
  <cols>
    <col min="1" max="1" width="18.4568965517241" style="4" customWidth="1"/>
    <col min="2" max="2" width="50.8189655172414" style="1" customWidth="1"/>
    <col min="3" max="3" width="18.8189655172414" style="5" customWidth="1"/>
    <col min="4" max="4" width="21.0862068965517" style="5" customWidth="1"/>
    <col min="5" max="5" width="20.0862068965517" style="5" customWidth="1"/>
    <col min="6" max="6" width="8.45689655172414" style="5" customWidth="1"/>
    <col min="7" max="7" width="17" style="1" customWidth="1"/>
    <col min="8" max="8" width="20.4568965517241" style="6" customWidth="1"/>
    <col min="9" max="9" width="91.4568965517241" style="1" customWidth="1"/>
    <col min="10" max="32" width="9.36206896551724" style="1" customWidth="1"/>
    <col min="33" max="16384" width="46.8189655172414" style="1"/>
  </cols>
  <sheetData>
    <row r="1" s="1" customFormat="1" ht="31.5" customHeight="1" spans="1:9">
      <c r="A1" s="7"/>
      <c r="B1" s="8" t="s">
        <v>28</v>
      </c>
      <c r="C1" s="9"/>
      <c r="D1" s="9"/>
      <c r="E1" s="9"/>
      <c r="F1" s="9"/>
      <c r="G1" s="10"/>
      <c r="H1" s="11">
        <f>H7+H18+H27</f>
        <v>5170</v>
      </c>
      <c r="I1" s="75"/>
    </row>
    <row r="2" s="1" customFormat="1" ht="17" customHeight="1" spans="1:9">
      <c r="A2" s="12" t="s">
        <v>29</v>
      </c>
      <c r="B2" s="12" t="s">
        <v>30</v>
      </c>
      <c r="C2" s="13" t="s">
        <v>31</v>
      </c>
      <c r="D2" s="13" t="s">
        <v>32</v>
      </c>
      <c r="E2" s="14" t="s">
        <v>33</v>
      </c>
      <c r="F2" s="14" t="s">
        <v>34</v>
      </c>
      <c r="G2" s="15" t="s">
        <v>35</v>
      </c>
      <c r="H2" s="15" t="s">
        <v>36</v>
      </c>
      <c r="I2" s="15" t="s">
        <v>37</v>
      </c>
    </row>
    <row r="3" s="1" customFormat="1" ht="37" customHeight="1" outlineLevel="1" spans="1:9">
      <c r="A3" s="16"/>
      <c r="B3" s="17" t="s">
        <v>38</v>
      </c>
      <c r="C3" s="18"/>
      <c r="D3" s="18"/>
      <c r="E3" s="18"/>
      <c r="F3" s="18"/>
      <c r="G3" s="19"/>
      <c r="H3" s="20"/>
      <c r="I3" s="76"/>
    </row>
    <row r="4" s="1" customFormat="1" ht="37" customHeight="1" outlineLevel="2" spans="1:9">
      <c r="A4" s="21"/>
      <c r="B4" s="22" t="s">
        <v>39</v>
      </c>
      <c r="C4" s="23"/>
      <c r="D4" s="23"/>
      <c r="E4" s="24"/>
      <c r="F4" s="23"/>
      <c r="G4" s="22"/>
      <c r="H4" s="25"/>
      <c r="I4" s="77"/>
    </row>
    <row r="5" s="1" customFormat="1" ht="39" customHeight="1" outlineLevel="2" spans="1:9">
      <c r="A5" s="26" t="s">
        <v>40</v>
      </c>
      <c r="B5" s="27" t="s">
        <v>41</v>
      </c>
      <c r="C5" s="28" t="s">
        <v>42</v>
      </c>
      <c r="D5" s="28"/>
      <c r="E5" s="28"/>
      <c r="F5" s="28"/>
      <c r="G5" s="29"/>
      <c r="H5" s="30">
        <f>D5*E5*F5*G5</f>
        <v>0</v>
      </c>
      <c r="I5" s="78"/>
    </row>
    <row r="6" s="1" customFormat="1" ht="37" customHeight="1" outlineLevel="1" spans="1:9">
      <c r="A6" s="31" t="s">
        <v>43</v>
      </c>
      <c r="B6" s="32" t="s">
        <v>44</v>
      </c>
      <c r="C6" s="33"/>
      <c r="D6" s="33"/>
      <c r="E6" s="34"/>
      <c r="F6" s="34"/>
      <c r="G6" s="35"/>
      <c r="H6" s="36">
        <f>SUM(H5:H5)</f>
        <v>0</v>
      </c>
      <c r="I6" s="79"/>
    </row>
    <row r="7" s="1" customFormat="1" ht="37" customHeight="1" spans="1:9">
      <c r="A7" s="16" t="s">
        <v>45</v>
      </c>
      <c r="B7" s="17" t="s">
        <v>46</v>
      </c>
      <c r="C7" s="18"/>
      <c r="D7" s="18"/>
      <c r="E7" s="18"/>
      <c r="F7" s="18"/>
      <c r="G7" s="37"/>
      <c r="H7" s="20">
        <f>H6</f>
        <v>0</v>
      </c>
      <c r="I7" s="76"/>
    </row>
    <row r="8" s="1" customFormat="1" ht="37" customHeight="1" spans="1:8">
      <c r="A8" s="4"/>
      <c r="C8" s="5"/>
      <c r="D8" s="5"/>
      <c r="E8" s="5"/>
      <c r="F8" s="5"/>
      <c r="G8" s="38"/>
      <c r="H8" s="6"/>
    </row>
    <row r="9" s="1" customFormat="1" ht="37" customHeight="1" outlineLevel="1" spans="1:9">
      <c r="A9" s="39"/>
      <c r="B9" s="40" t="s">
        <v>47</v>
      </c>
      <c r="C9" s="41"/>
      <c r="D9" s="41"/>
      <c r="E9" s="41"/>
      <c r="F9" s="41"/>
      <c r="G9" s="42"/>
      <c r="H9" s="43"/>
      <c r="I9" s="80"/>
    </row>
    <row r="10" s="1" customFormat="1" ht="37" customHeight="1" outlineLevel="1" spans="1:9">
      <c r="A10" s="44" t="s">
        <v>29</v>
      </c>
      <c r="B10" s="44" t="s">
        <v>30</v>
      </c>
      <c r="C10" s="45" t="s">
        <v>31</v>
      </c>
      <c r="D10" s="45" t="s">
        <v>32</v>
      </c>
      <c r="E10" s="46" t="s">
        <v>33</v>
      </c>
      <c r="F10" s="46" t="s">
        <v>34</v>
      </c>
      <c r="G10" s="47" t="s">
        <v>35</v>
      </c>
      <c r="H10" s="48" t="s">
        <v>36</v>
      </c>
      <c r="I10" s="48" t="s">
        <v>48</v>
      </c>
    </row>
    <row r="11" s="1" customFormat="1" ht="37" customHeight="1" outlineLevel="2" spans="1:9">
      <c r="A11" s="49"/>
      <c r="B11" s="50" t="s">
        <v>49</v>
      </c>
      <c r="C11" s="51"/>
      <c r="D11" s="51"/>
      <c r="E11" s="52"/>
      <c r="F11" s="51"/>
      <c r="G11" s="53"/>
      <c r="H11" s="54"/>
      <c r="I11" s="81"/>
    </row>
    <row r="12" s="2" customFormat="1" ht="37" customHeight="1" outlineLevel="2" spans="1:9">
      <c r="A12" s="55" t="s">
        <v>50</v>
      </c>
      <c r="B12" s="56" t="s">
        <v>51</v>
      </c>
      <c r="C12" s="57" t="s">
        <v>52</v>
      </c>
      <c r="D12" s="58">
        <v>1</v>
      </c>
      <c r="E12" s="59"/>
      <c r="F12" s="57"/>
      <c r="G12" s="60"/>
      <c r="H12" s="61">
        <f t="shared" ref="H12:H16" si="0">D12*E12*F12*G12</f>
        <v>0</v>
      </c>
      <c r="I12" s="82"/>
    </row>
    <row r="13" s="1" customFormat="1" ht="37" customHeight="1" outlineLevel="1" spans="1:9">
      <c r="A13" s="62" t="s">
        <v>53</v>
      </c>
      <c r="B13" s="63" t="s">
        <v>54</v>
      </c>
      <c r="C13" s="64"/>
      <c r="D13" s="64"/>
      <c r="E13" s="65"/>
      <c r="F13" s="65"/>
      <c r="G13" s="66"/>
      <c r="H13" s="67">
        <f>SUM(H12:H12)</f>
        <v>0</v>
      </c>
      <c r="I13" s="83"/>
    </row>
    <row r="14" s="1" customFormat="1" ht="37" customHeight="1" outlineLevel="2" spans="1:9">
      <c r="A14" s="49"/>
      <c r="B14" s="50" t="s">
        <v>55</v>
      </c>
      <c r="C14" s="51"/>
      <c r="D14" s="45" t="s">
        <v>32</v>
      </c>
      <c r="E14" s="46" t="s">
        <v>33</v>
      </c>
      <c r="F14" s="46" t="s">
        <v>34</v>
      </c>
      <c r="G14" s="47" t="s">
        <v>35</v>
      </c>
      <c r="H14" s="48" t="s">
        <v>36</v>
      </c>
      <c r="I14" s="81"/>
    </row>
    <row r="15" s="3" customFormat="1" ht="37" customHeight="1" outlineLevel="2" spans="1:9">
      <c r="A15" s="68" t="s">
        <v>56</v>
      </c>
      <c r="B15" s="69" t="s">
        <v>57</v>
      </c>
      <c r="C15" s="69" t="s">
        <v>52</v>
      </c>
      <c r="D15" s="57">
        <v>1</v>
      </c>
      <c r="E15" s="57"/>
      <c r="F15" s="57"/>
      <c r="G15" s="70"/>
      <c r="H15" s="71">
        <f t="shared" si="0"/>
        <v>0</v>
      </c>
      <c r="I15" s="84"/>
    </row>
    <row r="16" s="3" customFormat="1" ht="37" customHeight="1" outlineLevel="2" spans="1:9">
      <c r="A16" s="68" t="s">
        <v>58</v>
      </c>
      <c r="B16" s="69" t="s">
        <v>59</v>
      </c>
      <c r="C16" s="57" t="s">
        <v>52</v>
      </c>
      <c r="D16" s="57">
        <v>1</v>
      </c>
      <c r="E16" s="57">
        <v>1</v>
      </c>
      <c r="F16" s="57">
        <v>1</v>
      </c>
      <c r="G16" s="70">
        <v>880</v>
      </c>
      <c r="H16" s="71">
        <f t="shared" si="0"/>
        <v>880</v>
      </c>
      <c r="I16" s="82" t="s">
        <v>60</v>
      </c>
    </row>
    <row r="17" s="1" customFormat="1" ht="37" customHeight="1" outlineLevel="1" spans="1:9">
      <c r="A17" s="62" t="s">
        <v>61</v>
      </c>
      <c r="B17" s="50" t="s">
        <v>62</v>
      </c>
      <c r="C17" s="51"/>
      <c r="D17" s="51"/>
      <c r="E17" s="52"/>
      <c r="F17" s="51"/>
      <c r="G17" s="53"/>
      <c r="H17" s="54">
        <f>SUM(H15:H16)</f>
        <v>880</v>
      </c>
      <c r="I17" s="81"/>
    </row>
    <row r="18" s="1" customFormat="1" ht="37" customHeight="1" outlineLevel="2" spans="1:9">
      <c r="A18" s="39" t="s">
        <v>63</v>
      </c>
      <c r="B18" s="40" t="s">
        <v>64</v>
      </c>
      <c r="C18" s="41"/>
      <c r="D18" s="41"/>
      <c r="E18" s="41"/>
      <c r="F18" s="41"/>
      <c r="G18" s="42"/>
      <c r="H18" s="72">
        <f>H17+H13</f>
        <v>880</v>
      </c>
      <c r="I18" s="72"/>
    </row>
    <row r="19" s="1" customFormat="1" ht="37" customHeight="1" outlineLevel="2" spans="1:8">
      <c r="A19" s="4"/>
      <c r="C19" s="5"/>
      <c r="D19" s="5"/>
      <c r="E19" s="5"/>
      <c r="F19" s="5"/>
      <c r="G19" s="38"/>
      <c r="H19" s="6"/>
    </row>
    <row r="20" s="1" customFormat="1" ht="37" customHeight="1" outlineLevel="2" spans="1:9">
      <c r="A20" s="16"/>
      <c r="B20" s="17" t="s">
        <v>65</v>
      </c>
      <c r="C20" s="18"/>
      <c r="D20" s="18"/>
      <c r="E20" s="18"/>
      <c r="F20" s="18"/>
      <c r="G20" s="37"/>
      <c r="H20" s="20"/>
      <c r="I20" s="76"/>
    </row>
    <row r="21" s="1" customFormat="1" ht="37" customHeight="1" outlineLevel="2" spans="1:9">
      <c r="A21" s="12"/>
      <c r="B21" s="12" t="s">
        <v>30</v>
      </c>
      <c r="C21" s="13" t="s">
        <v>31</v>
      </c>
      <c r="D21" s="13" t="s">
        <v>32</v>
      </c>
      <c r="E21" s="14" t="s">
        <v>33</v>
      </c>
      <c r="F21" s="14" t="s">
        <v>34</v>
      </c>
      <c r="G21" s="73" t="s">
        <v>35</v>
      </c>
      <c r="H21" s="15" t="s">
        <v>36</v>
      </c>
      <c r="I21" s="15" t="s">
        <v>66</v>
      </c>
    </row>
    <row r="22" s="1" customFormat="1" ht="37" customHeight="1" outlineLevel="2" spans="1:9">
      <c r="A22" s="27" t="s">
        <v>67</v>
      </c>
      <c r="B22" s="27" t="s">
        <v>68</v>
      </c>
      <c r="C22" s="28" t="s">
        <v>69</v>
      </c>
      <c r="D22" s="28">
        <v>1</v>
      </c>
      <c r="E22" s="28">
        <v>1</v>
      </c>
      <c r="F22" s="28">
        <v>2</v>
      </c>
      <c r="G22" s="60">
        <v>2145</v>
      </c>
      <c r="H22" s="74">
        <f>D22*E22*F22*G22</f>
        <v>4290</v>
      </c>
      <c r="I22" s="82" t="s">
        <v>70</v>
      </c>
    </row>
    <row r="23" s="1" customFormat="1" ht="37" customHeight="1" outlineLevel="2" spans="1:9">
      <c r="A23" s="27" t="s">
        <v>71</v>
      </c>
      <c r="B23" s="27" t="s">
        <v>72</v>
      </c>
      <c r="C23" s="28" t="s">
        <v>69</v>
      </c>
      <c r="D23" s="28"/>
      <c r="E23" s="28"/>
      <c r="F23" s="28"/>
      <c r="G23" s="60"/>
      <c r="H23" s="74">
        <f t="shared" ref="H22:H25" si="1">D23*E23*F23*G23</f>
        <v>0</v>
      </c>
      <c r="I23" s="84" t="s">
        <v>73</v>
      </c>
    </row>
    <row r="24" s="1" customFormat="1" ht="37" customHeight="1" outlineLevel="2" spans="1:9">
      <c r="A24" s="27" t="s">
        <v>74</v>
      </c>
      <c r="B24" s="27" t="s">
        <v>75</v>
      </c>
      <c r="C24" s="28" t="s">
        <v>69</v>
      </c>
      <c r="D24" s="28"/>
      <c r="E24" s="28"/>
      <c r="F24" s="28"/>
      <c r="G24" s="60"/>
      <c r="H24" s="74">
        <f t="shared" si="1"/>
        <v>0</v>
      </c>
      <c r="I24" s="84" t="s">
        <v>76</v>
      </c>
    </row>
    <row r="25" s="1" customFormat="1" ht="37" customHeight="1" outlineLevel="2" spans="1:9">
      <c r="A25" s="27" t="s">
        <v>77</v>
      </c>
      <c r="B25" s="27" t="s">
        <v>78</v>
      </c>
      <c r="C25" s="28" t="s">
        <v>69</v>
      </c>
      <c r="D25" s="28"/>
      <c r="E25" s="28"/>
      <c r="F25" s="28"/>
      <c r="G25" s="60"/>
      <c r="H25" s="74">
        <f t="shared" si="1"/>
        <v>0</v>
      </c>
      <c r="I25" s="82" t="s">
        <v>83</v>
      </c>
    </row>
    <row r="26" s="1" customFormat="1" ht="37" customHeight="1" outlineLevel="2" spans="1:9">
      <c r="A26" s="31" t="s">
        <v>79</v>
      </c>
      <c r="B26" s="32" t="s">
        <v>84</v>
      </c>
      <c r="C26" s="33"/>
      <c r="D26" s="33"/>
      <c r="E26" s="34"/>
      <c r="F26" s="34"/>
      <c r="G26" s="35"/>
      <c r="H26" s="36">
        <f>SUM(H22:H25)</f>
        <v>4290</v>
      </c>
      <c r="I26" s="79"/>
    </row>
    <row r="27" s="1" customFormat="1" ht="37" customHeight="1" outlineLevel="2" spans="1:9">
      <c r="A27" s="16" t="s">
        <v>81</v>
      </c>
      <c r="B27" s="17" t="s">
        <v>82</v>
      </c>
      <c r="C27" s="18"/>
      <c r="D27" s="18"/>
      <c r="E27" s="18"/>
      <c r="F27" s="18"/>
      <c r="G27" s="37"/>
      <c r="H27" s="20">
        <f>H26</f>
        <v>4290</v>
      </c>
      <c r="I27" s="76"/>
    </row>
    <row r="28" s="1" customFormat="1" ht="37" customHeight="1" outlineLevel="2" spans="1:8">
      <c r="A28" s="4"/>
      <c r="C28" s="5"/>
      <c r="D28" s="5"/>
      <c r="E28" s="5"/>
      <c r="F28" s="5"/>
      <c r="G28" s="38"/>
      <c r="H28" s="6"/>
    </row>
    <row r="29" s="1" customFormat="1" ht="37" customHeight="1" spans="3:6">
      <c r="C29" s="5"/>
      <c r="D29" s="5"/>
      <c r="E29" s="5"/>
      <c r="F29" s="5"/>
    </row>
    <row r="30" s="1" customFormat="1" ht="37" customHeight="1" spans="1:8">
      <c r="A30" s="4"/>
      <c r="C30" s="5"/>
      <c r="D30" s="5"/>
      <c r="E30" s="5"/>
      <c r="F30" s="5"/>
      <c r="H30" s="6"/>
    </row>
    <row r="31" s="1" customFormat="1" ht="37" customHeight="1" outlineLevel="1" spans="1:8">
      <c r="A31" s="4"/>
      <c r="C31" s="5"/>
      <c r="D31" s="5"/>
      <c r="E31" s="5"/>
      <c r="F31" s="5"/>
      <c r="H31" s="6"/>
    </row>
    <row r="32" s="1" customFormat="1" ht="37" customHeight="1" outlineLevel="1" spans="1:8">
      <c r="A32" s="4"/>
      <c r="C32" s="5"/>
      <c r="D32" s="5"/>
      <c r="E32" s="5"/>
      <c r="F32" s="5"/>
      <c r="H32" s="6"/>
    </row>
    <row r="33" s="1" customFormat="1" ht="37" customHeight="1" outlineLevel="2" spans="1:8">
      <c r="A33" s="4"/>
      <c r="C33" s="5"/>
      <c r="D33" s="5"/>
      <c r="E33" s="5"/>
      <c r="F33" s="5"/>
      <c r="H33" s="6"/>
    </row>
    <row r="34" s="1" customFormat="1" ht="37" customHeight="1" outlineLevel="2" spans="3:6">
      <c r="C34" s="5"/>
      <c r="D34" s="5"/>
      <c r="E34" s="5"/>
      <c r="F34" s="5"/>
    </row>
    <row r="35" s="1" customFormat="1" ht="37" customHeight="1" outlineLevel="2" spans="1:8">
      <c r="A35" s="4"/>
      <c r="C35" s="5"/>
      <c r="D35" s="5"/>
      <c r="E35" s="5"/>
      <c r="F35" s="5"/>
      <c r="H35" s="6"/>
    </row>
    <row r="36" s="1" customFormat="1" ht="37" customHeight="1" outlineLevel="2" spans="1:8">
      <c r="A36" s="4"/>
      <c r="C36" s="5"/>
      <c r="D36" s="5"/>
      <c r="E36" s="5"/>
      <c r="F36" s="5"/>
      <c r="H36" s="6"/>
    </row>
    <row r="37" s="1" customFormat="1" ht="37" customHeight="1" outlineLevel="2" spans="1:8">
      <c r="A37" s="4"/>
      <c r="C37" s="5"/>
      <c r="D37" s="5"/>
      <c r="E37" s="5"/>
      <c r="F37" s="5"/>
      <c r="H37" s="6"/>
    </row>
    <row r="38" s="1" customFormat="1" ht="37" customHeight="1" outlineLevel="2" spans="1:8">
      <c r="A38" s="4"/>
      <c r="C38" s="5"/>
      <c r="D38" s="5"/>
      <c r="E38" s="5"/>
      <c r="F38" s="5"/>
      <c r="H38" s="6"/>
    </row>
    <row r="39" s="1" customFormat="1" ht="37" customHeight="1" outlineLevel="2" spans="1:8">
      <c r="A39" s="4"/>
      <c r="C39" s="5"/>
      <c r="D39" s="5"/>
      <c r="E39" s="5"/>
      <c r="F39" s="5"/>
      <c r="H39" s="6"/>
    </row>
    <row r="40" s="1" customFormat="1" ht="37" customHeight="1" outlineLevel="2" spans="1:8">
      <c r="A40" s="4"/>
      <c r="C40" s="5"/>
      <c r="D40" s="5"/>
      <c r="E40" s="5"/>
      <c r="F40" s="5"/>
      <c r="H40" s="6"/>
    </row>
    <row r="41" s="1" customFormat="1" ht="37" customHeight="1" outlineLevel="2" spans="1:8">
      <c r="A41" s="4"/>
      <c r="C41" s="5"/>
      <c r="D41" s="5"/>
      <c r="E41" s="5"/>
      <c r="F41" s="5"/>
      <c r="H41" s="6"/>
    </row>
    <row r="42" s="1" customFormat="1" ht="37" customHeight="1" outlineLevel="2" spans="1:8">
      <c r="A42" s="4"/>
      <c r="C42" s="5"/>
      <c r="D42" s="5"/>
      <c r="E42" s="5"/>
      <c r="F42" s="5"/>
      <c r="H42" s="6"/>
    </row>
    <row r="43" s="1" customFormat="1" ht="37" customHeight="1" outlineLevel="2" spans="1:8">
      <c r="A43" s="4"/>
      <c r="C43" s="5"/>
      <c r="D43" s="5"/>
      <c r="E43" s="5"/>
      <c r="F43" s="5"/>
      <c r="H43" s="6"/>
    </row>
    <row r="44" s="1" customFormat="1" ht="37" customHeight="1" outlineLevel="1" spans="1:8">
      <c r="A44" s="4"/>
      <c r="C44" s="5"/>
      <c r="D44" s="5"/>
      <c r="E44" s="5"/>
      <c r="F44" s="5"/>
      <c r="H44" s="6"/>
    </row>
    <row r="45" s="1" customFormat="1" ht="37" customHeight="1" outlineLevel="2" spans="1:8">
      <c r="A45" s="4"/>
      <c r="C45" s="5"/>
      <c r="D45" s="5"/>
      <c r="E45" s="5"/>
      <c r="F45" s="5"/>
      <c r="H45" s="6"/>
    </row>
    <row r="46" s="1" customFormat="1" ht="37" customHeight="1" outlineLevel="2" spans="1:8">
      <c r="A46" s="4"/>
      <c r="C46" s="5"/>
      <c r="D46" s="5"/>
      <c r="E46" s="5"/>
      <c r="F46" s="5"/>
      <c r="H46" s="6"/>
    </row>
    <row r="47" s="1" customFormat="1" ht="37" customHeight="1" outlineLevel="2" spans="1:8">
      <c r="A47" s="4"/>
      <c r="C47" s="5"/>
      <c r="D47" s="5"/>
      <c r="E47" s="5"/>
      <c r="F47" s="5"/>
      <c r="H47" s="6"/>
    </row>
    <row r="48" s="1" customFormat="1" outlineLevel="2" spans="1:8">
      <c r="A48" s="4"/>
      <c r="C48" s="5"/>
      <c r="D48" s="5"/>
      <c r="E48" s="5"/>
      <c r="F48" s="5"/>
      <c r="H48" s="6"/>
    </row>
    <row r="49" s="1" customFormat="1" outlineLevel="2" spans="1:8">
      <c r="A49" s="4"/>
      <c r="C49" s="5"/>
      <c r="D49" s="5"/>
      <c r="E49" s="5"/>
      <c r="F49" s="5"/>
      <c r="H49" s="6"/>
    </row>
    <row r="50" s="1" customFormat="1" outlineLevel="2" spans="1:8">
      <c r="A50" s="4"/>
      <c r="C50" s="5"/>
      <c r="D50" s="5"/>
      <c r="E50" s="5"/>
      <c r="F50" s="5"/>
      <c r="H50" s="6"/>
    </row>
    <row r="51" s="1" customFormat="1" outlineLevel="2" spans="1:8">
      <c r="A51" s="4"/>
      <c r="C51" s="5"/>
      <c r="D51" s="5"/>
      <c r="E51" s="5"/>
      <c r="F51" s="5"/>
      <c r="H51" s="6"/>
    </row>
    <row r="52" s="1" customFormat="1" outlineLevel="2" spans="1:8">
      <c r="A52" s="4"/>
      <c r="C52" s="5"/>
      <c r="D52" s="5"/>
      <c r="E52" s="5"/>
      <c r="F52" s="5"/>
      <c r="H52" s="6"/>
    </row>
    <row r="53" s="1" customFormat="1" outlineLevel="2" spans="1:8">
      <c r="A53" s="4"/>
      <c r="C53" s="5"/>
      <c r="D53" s="5"/>
      <c r="E53" s="5"/>
      <c r="F53" s="5"/>
      <c r="H53" s="6"/>
    </row>
    <row r="54" s="1" customFormat="1" outlineLevel="2" spans="1:8">
      <c r="A54" s="4"/>
      <c r="C54" s="5"/>
      <c r="D54" s="5"/>
      <c r="E54" s="5"/>
      <c r="F54" s="5"/>
      <c r="H54" s="6"/>
    </row>
    <row r="55" s="1" customFormat="1" outlineLevel="2" spans="1:8">
      <c r="A55" s="4"/>
      <c r="C55" s="5"/>
      <c r="D55" s="5"/>
      <c r="E55" s="5"/>
      <c r="F55" s="5"/>
      <c r="H55" s="6"/>
    </row>
    <row r="56" s="1" customFormat="1" outlineLevel="1" spans="1:8">
      <c r="A56" s="4"/>
      <c r="C56" s="5"/>
      <c r="D56" s="5"/>
      <c r="E56" s="5"/>
      <c r="F56" s="5"/>
      <c r="H56" s="6"/>
    </row>
    <row r="57" s="1" customFormat="1" outlineLevel="2" spans="1:8">
      <c r="A57" s="4"/>
      <c r="C57" s="5"/>
      <c r="D57" s="5"/>
      <c r="E57" s="5"/>
      <c r="F57" s="5"/>
      <c r="H57" s="6"/>
    </row>
    <row r="58" s="1" customFormat="1" outlineLevel="2" spans="1:8">
      <c r="A58" s="4"/>
      <c r="C58" s="5"/>
      <c r="D58" s="5"/>
      <c r="E58" s="5"/>
      <c r="F58" s="5"/>
      <c r="H58" s="6"/>
    </row>
    <row r="59" s="1" customFormat="1" outlineLevel="2" spans="1:8">
      <c r="A59" s="4"/>
      <c r="C59" s="5"/>
      <c r="D59" s="5"/>
      <c r="E59" s="5"/>
      <c r="F59" s="5"/>
      <c r="H59" s="6"/>
    </row>
    <row r="60" s="1" customFormat="1" outlineLevel="2" spans="1:8">
      <c r="A60" s="4"/>
      <c r="C60" s="5"/>
      <c r="D60" s="5"/>
      <c r="E60" s="5"/>
      <c r="F60" s="5"/>
      <c r="H60" s="6"/>
    </row>
    <row r="61" s="1" customFormat="1" outlineLevel="2" spans="1:8">
      <c r="A61" s="4"/>
      <c r="C61" s="5"/>
      <c r="D61" s="5"/>
      <c r="E61" s="5"/>
      <c r="F61" s="5"/>
      <c r="H61" s="6"/>
    </row>
    <row r="62" s="1" customFormat="1" outlineLevel="2" spans="1:8">
      <c r="A62" s="4"/>
      <c r="C62" s="5"/>
      <c r="D62" s="5"/>
      <c r="E62" s="5"/>
      <c r="F62" s="5"/>
      <c r="H62" s="6"/>
    </row>
    <row r="63" s="1" customFormat="1" outlineLevel="2" spans="1:8">
      <c r="A63" s="4"/>
      <c r="C63" s="5"/>
      <c r="D63" s="5"/>
      <c r="E63" s="5"/>
      <c r="F63" s="5"/>
      <c r="H63" s="6"/>
    </row>
    <row r="64" s="1" customFormat="1" outlineLevel="2" spans="1:8">
      <c r="A64" s="4"/>
      <c r="C64" s="5"/>
      <c r="D64" s="5"/>
      <c r="E64" s="5"/>
      <c r="F64" s="5"/>
      <c r="H64" s="6"/>
    </row>
    <row r="65" s="1" customFormat="1" outlineLevel="2" spans="1:8">
      <c r="A65" s="4"/>
      <c r="C65" s="5"/>
      <c r="D65" s="5"/>
      <c r="E65" s="5"/>
      <c r="F65" s="5"/>
      <c r="H65" s="6"/>
    </row>
    <row r="66" s="1" customFormat="1" outlineLevel="2" spans="1:8">
      <c r="A66" s="4"/>
      <c r="C66" s="5"/>
      <c r="D66" s="5"/>
      <c r="E66" s="5"/>
      <c r="F66" s="5"/>
      <c r="H66" s="6"/>
    </row>
    <row r="67" s="1" customFormat="1" outlineLevel="2" spans="1:8">
      <c r="A67" s="4"/>
      <c r="C67" s="5"/>
      <c r="D67" s="5"/>
      <c r="E67" s="5"/>
      <c r="F67" s="5"/>
      <c r="H67" s="6"/>
    </row>
    <row r="68" s="1" customFormat="1" outlineLevel="1" spans="1:8">
      <c r="A68" s="4"/>
      <c r="C68" s="5"/>
      <c r="D68" s="5"/>
      <c r="E68" s="5"/>
      <c r="F68" s="5"/>
      <c r="H68" s="6"/>
    </row>
    <row r="69" s="1" customFormat="1" outlineLevel="2" spans="1:8">
      <c r="A69" s="4"/>
      <c r="C69" s="5"/>
      <c r="D69" s="5"/>
      <c r="E69" s="5"/>
      <c r="F69" s="5"/>
      <c r="H69" s="6"/>
    </row>
    <row r="70" s="1" customFormat="1" outlineLevel="2" spans="1:8">
      <c r="A70" s="4"/>
      <c r="C70" s="5"/>
      <c r="D70" s="5"/>
      <c r="E70" s="5"/>
      <c r="F70" s="5"/>
      <c r="H70" s="6"/>
    </row>
    <row r="71" s="1" customFormat="1" outlineLevel="2" spans="1:8">
      <c r="A71" s="4"/>
      <c r="C71" s="5"/>
      <c r="D71" s="5"/>
      <c r="E71" s="5"/>
      <c r="F71" s="5"/>
      <c r="H71" s="6"/>
    </row>
    <row r="72" s="1" customFormat="1" outlineLevel="2" spans="1:8">
      <c r="A72" s="4"/>
      <c r="C72" s="5"/>
      <c r="D72" s="5"/>
      <c r="E72" s="5"/>
      <c r="F72" s="5"/>
      <c r="H72" s="6"/>
    </row>
    <row r="73" s="1" customFormat="1" outlineLevel="2" spans="1:8">
      <c r="A73" s="4"/>
      <c r="C73" s="5"/>
      <c r="D73" s="5"/>
      <c r="E73" s="5"/>
      <c r="F73" s="5"/>
      <c r="H73" s="6"/>
    </row>
    <row r="74" s="1" customFormat="1" outlineLevel="2" spans="1:8">
      <c r="A74" s="4"/>
      <c r="C74" s="5"/>
      <c r="D74" s="5"/>
      <c r="E74" s="5"/>
      <c r="F74" s="5"/>
      <c r="H74" s="6"/>
    </row>
    <row r="75" s="1" customFormat="1" outlineLevel="2" spans="1:8">
      <c r="A75" s="4"/>
      <c r="C75" s="5"/>
      <c r="D75" s="5"/>
      <c r="E75" s="5"/>
      <c r="F75" s="5"/>
      <c r="H75" s="6"/>
    </row>
    <row r="76" s="1" customFormat="1" outlineLevel="2" spans="1:8">
      <c r="A76" s="4"/>
      <c r="C76" s="5"/>
      <c r="D76" s="5"/>
      <c r="E76" s="5"/>
      <c r="F76" s="5"/>
      <c r="H76" s="6"/>
    </row>
    <row r="77" s="1" customFormat="1" outlineLevel="2" spans="1:8">
      <c r="A77" s="4"/>
      <c r="C77" s="5"/>
      <c r="D77" s="5"/>
      <c r="E77" s="5"/>
      <c r="F77" s="5"/>
      <c r="H77" s="6"/>
    </row>
    <row r="78" s="1" customFormat="1" outlineLevel="2" spans="1:8">
      <c r="A78" s="4"/>
      <c r="C78" s="5"/>
      <c r="D78" s="5"/>
      <c r="E78" s="5"/>
      <c r="F78" s="5"/>
      <c r="H78" s="6"/>
    </row>
    <row r="79" s="1" customFormat="1" outlineLevel="2" spans="1:8">
      <c r="A79" s="4"/>
      <c r="C79" s="5"/>
      <c r="D79" s="5"/>
      <c r="E79" s="5"/>
      <c r="F79" s="5"/>
      <c r="H79" s="6"/>
    </row>
    <row r="80" s="1" customFormat="1" outlineLevel="1" spans="1:8">
      <c r="A80" s="4"/>
      <c r="C80" s="5"/>
      <c r="D80" s="5"/>
      <c r="E80" s="5"/>
      <c r="F80" s="5"/>
      <c r="H80" s="6"/>
    </row>
  </sheetData>
  <printOptions horizontalCentered="1" verticalCentered="1"/>
  <pageMargins left="0.161111111111111" right="0.161111111111111" top="0.2125" bottom="0.2125" header="0.5" footer="0.5"/>
  <pageSetup paperSize="9" scale="55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0"/>
  <sheetViews>
    <sheetView zoomScale="70" zoomScaleNormal="70" workbookViewId="0">
      <pane ySplit="1" topLeftCell="A5" activePane="bottomLeft" state="frozen"/>
      <selection/>
      <selection pane="bottomLeft" activeCell="I11" sqref="I11"/>
    </sheetView>
  </sheetViews>
  <sheetFormatPr defaultColWidth="46.8189655172414" defaultRowHeight="17.35"/>
  <cols>
    <col min="1" max="1" width="18.4568965517241" style="4" customWidth="1"/>
    <col min="2" max="2" width="50.8189655172414" style="1" customWidth="1"/>
    <col min="3" max="3" width="18.8189655172414" style="5" customWidth="1"/>
    <col min="4" max="4" width="21.0862068965517" style="5" customWidth="1"/>
    <col min="5" max="5" width="20.0862068965517" style="5" customWidth="1"/>
    <col min="6" max="6" width="8.45689655172414" style="5" customWidth="1"/>
    <col min="7" max="7" width="17" style="1" customWidth="1"/>
    <col min="8" max="8" width="20.4568965517241" style="6" customWidth="1"/>
    <col min="9" max="9" width="91.4568965517241" style="1" customWidth="1"/>
    <col min="10" max="32" width="9.36206896551724" style="1" customWidth="1"/>
    <col min="33" max="16384" width="46.8189655172414" style="1"/>
  </cols>
  <sheetData>
    <row r="1" s="1" customFormat="1" ht="31.5" customHeight="1" spans="1:9">
      <c r="A1" s="7"/>
      <c r="B1" s="8" t="s">
        <v>28</v>
      </c>
      <c r="C1" s="9"/>
      <c r="D1" s="9"/>
      <c r="E1" s="9"/>
      <c r="F1" s="9"/>
      <c r="G1" s="10"/>
      <c r="H1" s="11">
        <f>H7+H18+H27</f>
        <v>7169.999999998</v>
      </c>
      <c r="I1" s="75"/>
    </row>
    <row r="2" s="1" customFormat="1" ht="17" customHeight="1" spans="1:9">
      <c r="A2" s="12" t="s">
        <v>29</v>
      </c>
      <c r="B2" s="12" t="s">
        <v>30</v>
      </c>
      <c r="C2" s="13" t="s">
        <v>31</v>
      </c>
      <c r="D2" s="13" t="s">
        <v>85</v>
      </c>
      <c r="E2" s="14" t="s">
        <v>33</v>
      </c>
      <c r="F2" s="14" t="s">
        <v>34</v>
      </c>
      <c r="G2" s="15" t="s">
        <v>35</v>
      </c>
      <c r="H2" s="15" t="s">
        <v>36</v>
      </c>
      <c r="I2" s="15" t="s">
        <v>37</v>
      </c>
    </row>
    <row r="3" s="1" customFormat="1" ht="37" customHeight="1" outlineLevel="1" spans="1:9">
      <c r="A3" s="16"/>
      <c r="B3" s="17" t="s">
        <v>38</v>
      </c>
      <c r="C3" s="18"/>
      <c r="D3" s="18"/>
      <c r="E3" s="18"/>
      <c r="F3" s="18"/>
      <c r="G3" s="19"/>
      <c r="H3" s="20"/>
      <c r="I3" s="76"/>
    </row>
    <row r="4" s="1" customFormat="1" ht="37" customHeight="1" outlineLevel="2" spans="1:9">
      <c r="A4" s="21"/>
      <c r="B4" s="22" t="s">
        <v>39</v>
      </c>
      <c r="C4" s="23"/>
      <c r="D4" s="23"/>
      <c r="E4" s="24"/>
      <c r="F4" s="23"/>
      <c r="G4" s="22"/>
      <c r="H4" s="25"/>
      <c r="I4" s="77"/>
    </row>
    <row r="5" s="1" customFormat="1" ht="39" customHeight="1" outlineLevel="2" spans="1:9">
      <c r="A5" s="26" t="s">
        <v>40</v>
      </c>
      <c r="B5" s="27" t="s">
        <v>41</v>
      </c>
      <c r="C5" s="28" t="s">
        <v>42</v>
      </c>
      <c r="D5" s="28"/>
      <c r="E5" s="28"/>
      <c r="F5" s="28"/>
      <c r="G5" s="29"/>
      <c r="H5" s="30">
        <f>D5*E5*F5*G5</f>
        <v>0</v>
      </c>
      <c r="I5" s="78"/>
    </row>
    <row r="6" s="1" customFormat="1" ht="37" customHeight="1" outlineLevel="1" spans="1:9">
      <c r="A6" s="31" t="s">
        <v>43</v>
      </c>
      <c r="B6" s="32" t="s">
        <v>44</v>
      </c>
      <c r="C6" s="33"/>
      <c r="D6" s="33"/>
      <c r="E6" s="34"/>
      <c r="F6" s="34"/>
      <c r="G6" s="35"/>
      <c r="H6" s="36">
        <f>SUM(H5:H5)</f>
        <v>0</v>
      </c>
      <c r="I6" s="79"/>
    </row>
    <row r="7" s="1" customFormat="1" ht="37" customHeight="1" spans="1:9">
      <c r="A7" s="16" t="s">
        <v>45</v>
      </c>
      <c r="B7" s="17" t="s">
        <v>46</v>
      </c>
      <c r="C7" s="18"/>
      <c r="D7" s="18"/>
      <c r="E7" s="18"/>
      <c r="F7" s="18"/>
      <c r="G7" s="37"/>
      <c r="H7" s="20">
        <f>H6</f>
        <v>0</v>
      </c>
      <c r="I7" s="76"/>
    </row>
    <row r="8" s="1" customFormat="1" ht="37" customHeight="1" spans="1:8">
      <c r="A8" s="4"/>
      <c r="C8" s="5"/>
      <c r="D8" s="5"/>
      <c r="E8" s="5"/>
      <c r="F8" s="5"/>
      <c r="G8" s="38"/>
      <c r="H8" s="6"/>
    </row>
    <row r="9" s="1" customFormat="1" ht="37" customHeight="1" outlineLevel="1" spans="1:9">
      <c r="A9" s="39"/>
      <c r="B9" s="40" t="s">
        <v>47</v>
      </c>
      <c r="C9" s="41"/>
      <c r="D9" s="41"/>
      <c r="E9" s="41"/>
      <c r="F9" s="41"/>
      <c r="G9" s="42"/>
      <c r="H9" s="43"/>
      <c r="I9" s="80"/>
    </row>
    <row r="10" s="1" customFormat="1" ht="37" customHeight="1" outlineLevel="1" spans="1:9">
      <c r="A10" s="44" t="s">
        <v>29</v>
      </c>
      <c r="B10" s="44" t="s">
        <v>30</v>
      </c>
      <c r="C10" s="45" t="s">
        <v>31</v>
      </c>
      <c r="D10" s="45" t="s">
        <v>85</v>
      </c>
      <c r="E10" s="46" t="s">
        <v>33</v>
      </c>
      <c r="F10" s="46" t="s">
        <v>34</v>
      </c>
      <c r="G10" s="47" t="s">
        <v>35</v>
      </c>
      <c r="H10" s="48" t="s">
        <v>36</v>
      </c>
      <c r="I10" s="48" t="s">
        <v>48</v>
      </c>
    </row>
    <row r="11" s="1" customFormat="1" ht="37" customHeight="1" outlineLevel="2" spans="1:9">
      <c r="A11" s="49"/>
      <c r="B11" s="50" t="s">
        <v>49</v>
      </c>
      <c r="C11" s="51"/>
      <c r="D11" s="51"/>
      <c r="E11" s="52"/>
      <c r="F11" s="51"/>
      <c r="G11" s="53"/>
      <c r="H11" s="54"/>
      <c r="I11" s="81"/>
    </row>
    <row r="12" s="2" customFormat="1" ht="37" customHeight="1" outlineLevel="2" spans="1:9">
      <c r="A12" s="55" t="s">
        <v>50</v>
      </c>
      <c r="B12" s="56" t="s">
        <v>51</v>
      </c>
      <c r="C12" s="57" t="s">
        <v>52</v>
      </c>
      <c r="D12" s="58"/>
      <c r="E12" s="59"/>
      <c r="F12" s="57"/>
      <c r="G12" s="60"/>
      <c r="H12" s="61">
        <f t="shared" ref="H12:H16" si="0">D12*E12*F12*G12</f>
        <v>0</v>
      </c>
      <c r="I12" s="82"/>
    </row>
    <row r="13" s="1" customFormat="1" ht="37" customHeight="1" outlineLevel="1" spans="1:9">
      <c r="A13" s="62" t="s">
        <v>53</v>
      </c>
      <c r="B13" s="63" t="s">
        <v>54</v>
      </c>
      <c r="C13" s="64"/>
      <c r="D13" s="64"/>
      <c r="E13" s="65"/>
      <c r="F13" s="65"/>
      <c r="G13" s="66"/>
      <c r="H13" s="67">
        <f>SUM(H12:H12)</f>
        <v>0</v>
      </c>
      <c r="I13" s="83"/>
    </row>
    <row r="14" s="1" customFormat="1" ht="37" customHeight="1" outlineLevel="2" spans="1:9">
      <c r="A14" s="49"/>
      <c r="B14" s="50" t="s">
        <v>55</v>
      </c>
      <c r="C14" s="51"/>
      <c r="D14" s="45" t="s">
        <v>85</v>
      </c>
      <c r="E14" s="46" t="s">
        <v>33</v>
      </c>
      <c r="F14" s="46" t="s">
        <v>34</v>
      </c>
      <c r="G14" s="47" t="s">
        <v>35</v>
      </c>
      <c r="H14" s="48" t="s">
        <v>36</v>
      </c>
      <c r="I14" s="81"/>
    </row>
    <row r="15" s="3" customFormat="1" ht="37" customHeight="1" outlineLevel="2" spans="1:9">
      <c r="A15" s="68" t="s">
        <v>56</v>
      </c>
      <c r="B15" s="69" t="s">
        <v>57</v>
      </c>
      <c r="C15" s="69" t="s">
        <v>52</v>
      </c>
      <c r="D15" s="57"/>
      <c r="E15" s="57"/>
      <c r="F15" s="57"/>
      <c r="G15" s="70"/>
      <c r="H15" s="71">
        <f t="shared" si="0"/>
        <v>0</v>
      </c>
      <c r="I15" s="84"/>
    </row>
    <row r="16" s="3" customFormat="1" ht="37" customHeight="1" outlineLevel="2" spans="1:9">
      <c r="A16" s="68" t="s">
        <v>58</v>
      </c>
      <c r="B16" s="69" t="s">
        <v>59</v>
      </c>
      <c r="C16" s="57" t="s">
        <v>52</v>
      </c>
      <c r="D16" s="57">
        <v>1</v>
      </c>
      <c r="E16" s="57">
        <v>1</v>
      </c>
      <c r="F16" s="57">
        <v>1</v>
      </c>
      <c r="G16" s="70">
        <v>1320</v>
      </c>
      <c r="H16" s="71">
        <f t="shared" si="0"/>
        <v>1320</v>
      </c>
      <c r="I16" s="82" t="s">
        <v>60</v>
      </c>
    </row>
    <row r="17" s="1" customFormat="1" ht="37" customHeight="1" outlineLevel="1" spans="1:9">
      <c r="A17" s="62" t="s">
        <v>61</v>
      </c>
      <c r="B17" s="50" t="s">
        <v>62</v>
      </c>
      <c r="C17" s="51"/>
      <c r="D17" s="51"/>
      <c r="E17" s="52"/>
      <c r="F17" s="51"/>
      <c r="G17" s="53"/>
      <c r="H17" s="54">
        <f>SUM(H15:H16)</f>
        <v>1320</v>
      </c>
      <c r="I17" s="81"/>
    </row>
    <row r="18" s="1" customFormat="1" ht="37" customHeight="1" outlineLevel="2" spans="1:9">
      <c r="A18" s="39" t="s">
        <v>63</v>
      </c>
      <c r="B18" s="40" t="s">
        <v>64</v>
      </c>
      <c r="C18" s="41"/>
      <c r="D18" s="41"/>
      <c r="E18" s="41"/>
      <c r="F18" s="41"/>
      <c r="G18" s="42"/>
      <c r="H18" s="72">
        <f>H17+H13</f>
        <v>1320</v>
      </c>
      <c r="I18" s="72"/>
    </row>
    <row r="19" s="1" customFormat="1" ht="37" customHeight="1" outlineLevel="2" spans="1:8">
      <c r="A19" s="4"/>
      <c r="C19" s="5"/>
      <c r="D19" s="5"/>
      <c r="E19" s="5"/>
      <c r="F19" s="5"/>
      <c r="G19" s="38"/>
      <c r="H19" s="6"/>
    </row>
    <row r="20" s="1" customFormat="1" ht="37" customHeight="1" outlineLevel="2" spans="1:9">
      <c r="A20" s="16"/>
      <c r="B20" s="17" t="s">
        <v>65</v>
      </c>
      <c r="C20" s="18"/>
      <c r="D20" s="18"/>
      <c r="E20" s="18"/>
      <c r="F20" s="18"/>
      <c r="G20" s="37"/>
      <c r="H20" s="20"/>
      <c r="I20" s="76"/>
    </row>
    <row r="21" s="1" customFormat="1" ht="37" customHeight="1" outlineLevel="2" spans="1:9">
      <c r="A21" s="12"/>
      <c r="B21" s="12" t="s">
        <v>30</v>
      </c>
      <c r="C21" s="13" t="s">
        <v>31</v>
      </c>
      <c r="D21" s="13" t="s">
        <v>85</v>
      </c>
      <c r="E21" s="14" t="s">
        <v>33</v>
      </c>
      <c r="F21" s="14" t="s">
        <v>34</v>
      </c>
      <c r="G21" s="73" t="s">
        <v>35</v>
      </c>
      <c r="H21" s="15" t="s">
        <v>36</v>
      </c>
      <c r="I21" s="15" t="s">
        <v>66</v>
      </c>
    </row>
    <row r="22" s="1" customFormat="1" ht="37" customHeight="1" outlineLevel="2" spans="1:9">
      <c r="A22" s="27" t="s">
        <v>67</v>
      </c>
      <c r="B22" s="27" t="s">
        <v>68</v>
      </c>
      <c r="C22" s="28" t="s">
        <v>69</v>
      </c>
      <c r="D22" s="28">
        <v>1</v>
      </c>
      <c r="E22" s="28">
        <v>1</v>
      </c>
      <c r="F22" s="28">
        <v>2</v>
      </c>
      <c r="G22" s="60">
        <v>2585</v>
      </c>
      <c r="H22" s="74">
        <f>D22*E22*F22*G22</f>
        <v>5170</v>
      </c>
      <c r="I22" s="82" t="s">
        <v>70</v>
      </c>
    </row>
    <row r="23" s="1" customFormat="1" ht="37" customHeight="1" outlineLevel="2" spans="1:9">
      <c r="A23" s="27" t="s">
        <v>71</v>
      </c>
      <c r="B23" s="27" t="s">
        <v>72</v>
      </c>
      <c r="C23" s="28" t="s">
        <v>69</v>
      </c>
      <c r="D23" s="28">
        <v>1</v>
      </c>
      <c r="E23" s="28">
        <v>30</v>
      </c>
      <c r="F23" s="28">
        <v>2</v>
      </c>
      <c r="G23" s="60">
        <v>11.3333333333</v>
      </c>
      <c r="H23" s="74">
        <f t="shared" ref="H22:H25" si="1">D23*E23*F23*G23</f>
        <v>679.999999998</v>
      </c>
      <c r="I23" s="84" t="s">
        <v>73</v>
      </c>
    </row>
    <row r="24" s="1" customFormat="1" ht="37" customHeight="1" outlineLevel="2" spans="1:9">
      <c r="A24" s="27" t="s">
        <v>74</v>
      </c>
      <c r="B24" s="27" t="s">
        <v>75</v>
      </c>
      <c r="C24" s="28" t="s">
        <v>69</v>
      </c>
      <c r="D24" s="28"/>
      <c r="E24" s="28"/>
      <c r="F24" s="28"/>
      <c r="G24" s="60"/>
      <c r="H24" s="74">
        <f t="shared" si="1"/>
        <v>0</v>
      </c>
      <c r="I24" s="84" t="s">
        <v>76</v>
      </c>
    </row>
    <row r="25" s="1" customFormat="1" ht="37" customHeight="1" outlineLevel="2" spans="1:9">
      <c r="A25" s="27" t="s">
        <v>77</v>
      </c>
      <c r="B25" s="27" t="s">
        <v>78</v>
      </c>
      <c r="C25" s="28" t="s">
        <v>69</v>
      </c>
      <c r="D25" s="28"/>
      <c r="E25" s="28"/>
      <c r="F25" s="28"/>
      <c r="G25" s="60"/>
      <c r="H25" s="74">
        <f t="shared" si="1"/>
        <v>0</v>
      </c>
      <c r="I25" s="82" t="s">
        <v>83</v>
      </c>
    </row>
    <row r="26" s="1" customFormat="1" ht="37" customHeight="1" outlineLevel="2" spans="1:9">
      <c r="A26" s="31" t="s">
        <v>79</v>
      </c>
      <c r="B26" s="32" t="s">
        <v>84</v>
      </c>
      <c r="C26" s="33"/>
      <c r="D26" s="33"/>
      <c r="E26" s="34"/>
      <c r="F26" s="34"/>
      <c r="G26" s="35"/>
      <c r="H26" s="36">
        <f>SUM(H22:H25)</f>
        <v>5849.999999998</v>
      </c>
      <c r="I26" s="79"/>
    </row>
    <row r="27" s="1" customFormat="1" ht="37" customHeight="1" outlineLevel="2" spans="1:9">
      <c r="A27" s="16" t="s">
        <v>81</v>
      </c>
      <c r="B27" s="17" t="s">
        <v>82</v>
      </c>
      <c r="C27" s="18"/>
      <c r="D27" s="18"/>
      <c r="E27" s="18"/>
      <c r="F27" s="18"/>
      <c r="G27" s="37"/>
      <c r="H27" s="20">
        <f>H26</f>
        <v>5849.999999998</v>
      </c>
      <c r="I27" s="76"/>
    </row>
    <row r="28" s="1" customFormat="1" ht="37" customHeight="1" outlineLevel="2" spans="1:8">
      <c r="A28" s="4"/>
      <c r="C28" s="5"/>
      <c r="D28" s="5"/>
      <c r="E28" s="5"/>
      <c r="F28" s="5"/>
      <c r="G28" s="38"/>
      <c r="H28" s="6"/>
    </row>
    <row r="29" s="1" customFormat="1" ht="37" customHeight="1" spans="3:6">
      <c r="C29" s="5"/>
      <c r="D29" s="5"/>
      <c r="E29" s="5"/>
      <c r="F29" s="5"/>
    </row>
    <row r="30" s="1" customFormat="1" ht="37" customHeight="1" spans="1:8">
      <c r="A30" s="4"/>
      <c r="C30" s="5"/>
      <c r="D30" s="5"/>
      <c r="E30" s="5"/>
      <c r="F30" s="5"/>
      <c r="H30" s="6"/>
    </row>
    <row r="31" s="1" customFormat="1" ht="37" customHeight="1" outlineLevel="1" spans="1:8">
      <c r="A31" s="4"/>
      <c r="C31" s="5"/>
      <c r="D31" s="5"/>
      <c r="E31" s="5"/>
      <c r="F31" s="5"/>
      <c r="H31" s="6"/>
    </row>
    <row r="32" s="1" customFormat="1" ht="37" customHeight="1" outlineLevel="1" spans="1:8">
      <c r="A32" s="4"/>
      <c r="C32" s="5"/>
      <c r="D32" s="5"/>
      <c r="E32" s="5"/>
      <c r="F32" s="5"/>
      <c r="H32" s="6"/>
    </row>
    <row r="33" s="1" customFormat="1" ht="37" customHeight="1" outlineLevel="2" spans="1:8">
      <c r="A33" s="4"/>
      <c r="C33" s="5"/>
      <c r="D33" s="5"/>
      <c r="E33" s="5"/>
      <c r="F33" s="5"/>
      <c r="H33" s="6"/>
    </row>
    <row r="34" s="1" customFormat="1" ht="37" customHeight="1" outlineLevel="2" spans="3:6">
      <c r="C34" s="5"/>
      <c r="D34" s="5"/>
      <c r="E34" s="5"/>
      <c r="F34" s="5"/>
    </row>
    <row r="35" s="1" customFormat="1" ht="37" customHeight="1" outlineLevel="2" spans="1:8">
      <c r="A35" s="4"/>
      <c r="C35" s="5"/>
      <c r="D35" s="5"/>
      <c r="E35" s="5"/>
      <c r="F35" s="5"/>
      <c r="H35" s="6"/>
    </row>
    <row r="36" s="1" customFormat="1" ht="37" customHeight="1" outlineLevel="2" spans="1:8">
      <c r="A36" s="4"/>
      <c r="C36" s="5"/>
      <c r="D36" s="5"/>
      <c r="E36" s="5"/>
      <c r="F36" s="5"/>
      <c r="H36" s="6"/>
    </row>
    <row r="37" s="1" customFormat="1" ht="37" customHeight="1" outlineLevel="2" spans="1:8">
      <c r="A37" s="4"/>
      <c r="C37" s="5"/>
      <c r="D37" s="5"/>
      <c r="E37" s="5"/>
      <c r="F37" s="5"/>
      <c r="H37" s="6"/>
    </row>
    <row r="38" s="1" customFormat="1" ht="37" customHeight="1" outlineLevel="2" spans="1:8">
      <c r="A38" s="4"/>
      <c r="C38" s="5"/>
      <c r="D38" s="5"/>
      <c r="E38" s="5"/>
      <c r="F38" s="5"/>
      <c r="H38" s="6"/>
    </row>
    <row r="39" s="1" customFormat="1" ht="37" customHeight="1" outlineLevel="2" spans="1:8">
      <c r="A39" s="4"/>
      <c r="C39" s="5"/>
      <c r="D39" s="5"/>
      <c r="E39" s="5"/>
      <c r="F39" s="5"/>
      <c r="H39" s="6"/>
    </row>
    <row r="40" s="1" customFormat="1" ht="37" customHeight="1" outlineLevel="2" spans="1:8">
      <c r="A40" s="4"/>
      <c r="C40" s="5"/>
      <c r="D40" s="5"/>
      <c r="E40" s="5"/>
      <c r="F40" s="5"/>
      <c r="H40" s="6"/>
    </row>
    <row r="41" s="1" customFormat="1" ht="37" customHeight="1" outlineLevel="2" spans="1:8">
      <c r="A41" s="4"/>
      <c r="C41" s="5"/>
      <c r="D41" s="5"/>
      <c r="E41" s="5"/>
      <c r="F41" s="5"/>
      <c r="H41" s="6"/>
    </row>
    <row r="42" s="1" customFormat="1" ht="37" customHeight="1" outlineLevel="2" spans="1:8">
      <c r="A42" s="4"/>
      <c r="C42" s="5"/>
      <c r="D42" s="5"/>
      <c r="E42" s="5"/>
      <c r="F42" s="5"/>
      <c r="H42" s="6"/>
    </row>
    <row r="43" s="1" customFormat="1" ht="37" customHeight="1" outlineLevel="2" spans="1:8">
      <c r="A43" s="4"/>
      <c r="C43" s="5"/>
      <c r="D43" s="5"/>
      <c r="E43" s="5"/>
      <c r="F43" s="5"/>
      <c r="H43" s="6"/>
    </row>
    <row r="44" s="1" customFormat="1" ht="37" customHeight="1" outlineLevel="1" spans="1:8">
      <c r="A44" s="4"/>
      <c r="C44" s="5"/>
      <c r="D44" s="5"/>
      <c r="E44" s="5"/>
      <c r="F44" s="5"/>
      <c r="H44" s="6"/>
    </row>
    <row r="45" s="1" customFormat="1" ht="37" customHeight="1" outlineLevel="2" spans="1:8">
      <c r="A45" s="4"/>
      <c r="C45" s="5"/>
      <c r="D45" s="5"/>
      <c r="E45" s="5"/>
      <c r="F45" s="5"/>
      <c r="H45" s="6"/>
    </row>
    <row r="46" s="1" customFormat="1" ht="37" customHeight="1" outlineLevel="2" spans="1:8">
      <c r="A46" s="4"/>
      <c r="C46" s="5"/>
      <c r="D46" s="5"/>
      <c r="E46" s="5"/>
      <c r="F46" s="5"/>
      <c r="H46" s="6"/>
    </row>
    <row r="47" s="1" customFormat="1" ht="37" customHeight="1" outlineLevel="2" spans="1:8">
      <c r="A47" s="4"/>
      <c r="C47" s="5"/>
      <c r="D47" s="5"/>
      <c r="E47" s="5"/>
      <c r="F47" s="5"/>
      <c r="H47" s="6"/>
    </row>
    <row r="48" s="1" customFormat="1" outlineLevel="2" spans="1:8">
      <c r="A48" s="4"/>
      <c r="C48" s="5"/>
      <c r="D48" s="5"/>
      <c r="E48" s="5"/>
      <c r="F48" s="5"/>
      <c r="H48" s="6"/>
    </row>
    <row r="49" s="1" customFormat="1" outlineLevel="2" spans="1:8">
      <c r="A49" s="4"/>
      <c r="C49" s="5"/>
      <c r="D49" s="5"/>
      <c r="E49" s="5"/>
      <c r="F49" s="5"/>
      <c r="H49" s="6"/>
    </row>
    <row r="50" s="1" customFormat="1" outlineLevel="2" spans="1:8">
      <c r="A50" s="4"/>
      <c r="C50" s="5"/>
      <c r="D50" s="5"/>
      <c r="E50" s="5"/>
      <c r="F50" s="5"/>
      <c r="H50" s="6"/>
    </row>
    <row r="51" s="1" customFormat="1" outlineLevel="2" spans="1:8">
      <c r="A51" s="4"/>
      <c r="C51" s="5"/>
      <c r="D51" s="5"/>
      <c r="E51" s="5"/>
      <c r="F51" s="5"/>
      <c r="H51" s="6"/>
    </row>
    <row r="52" s="1" customFormat="1" outlineLevel="2" spans="1:8">
      <c r="A52" s="4"/>
      <c r="C52" s="5"/>
      <c r="D52" s="5"/>
      <c r="E52" s="5"/>
      <c r="F52" s="5"/>
      <c r="H52" s="6"/>
    </row>
    <row r="53" s="1" customFormat="1" outlineLevel="2" spans="1:8">
      <c r="A53" s="4"/>
      <c r="C53" s="5"/>
      <c r="D53" s="5"/>
      <c r="E53" s="5"/>
      <c r="F53" s="5"/>
      <c r="H53" s="6"/>
    </row>
    <row r="54" s="1" customFormat="1" outlineLevel="2" spans="1:8">
      <c r="A54" s="4"/>
      <c r="C54" s="5"/>
      <c r="D54" s="5"/>
      <c r="E54" s="5"/>
      <c r="F54" s="5"/>
      <c r="H54" s="6"/>
    </row>
    <row r="55" s="1" customFormat="1" outlineLevel="2" spans="1:8">
      <c r="A55" s="4"/>
      <c r="C55" s="5"/>
      <c r="D55" s="5"/>
      <c r="E55" s="5"/>
      <c r="F55" s="5"/>
      <c r="H55" s="6"/>
    </row>
    <row r="56" s="1" customFormat="1" outlineLevel="1" spans="1:8">
      <c r="A56" s="4"/>
      <c r="C56" s="5"/>
      <c r="D56" s="5"/>
      <c r="E56" s="5"/>
      <c r="F56" s="5"/>
      <c r="H56" s="6"/>
    </row>
    <row r="57" s="1" customFormat="1" outlineLevel="2" spans="1:8">
      <c r="A57" s="4"/>
      <c r="C57" s="5"/>
      <c r="D57" s="5"/>
      <c r="E57" s="5"/>
      <c r="F57" s="5"/>
      <c r="H57" s="6"/>
    </row>
    <row r="58" s="1" customFormat="1" outlineLevel="2" spans="1:8">
      <c r="A58" s="4"/>
      <c r="C58" s="5"/>
      <c r="D58" s="5"/>
      <c r="E58" s="5"/>
      <c r="F58" s="5"/>
      <c r="H58" s="6"/>
    </row>
    <row r="59" s="1" customFormat="1" outlineLevel="2" spans="1:8">
      <c r="A59" s="4"/>
      <c r="C59" s="5"/>
      <c r="D59" s="5"/>
      <c r="E59" s="5"/>
      <c r="F59" s="5"/>
      <c r="H59" s="6"/>
    </row>
    <row r="60" s="1" customFormat="1" outlineLevel="2" spans="1:8">
      <c r="A60" s="4"/>
      <c r="C60" s="5"/>
      <c r="D60" s="5"/>
      <c r="E60" s="5"/>
      <c r="F60" s="5"/>
      <c r="H60" s="6"/>
    </row>
    <row r="61" s="1" customFormat="1" outlineLevel="2" spans="1:8">
      <c r="A61" s="4"/>
      <c r="C61" s="5"/>
      <c r="D61" s="5"/>
      <c r="E61" s="5"/>
      <c r="F61" s="5"/>
      <c r="H61" s="6"/>
    </row>
    <row r="62" s="1" customFormat="1" outlineLevel="2" spans="1:8">
      <c r="A62" s="4"/>
      <c r="C62" s="5"/>
      <c r="D62" s="5"/>
      <c r="E62" s="5"/>
      <c r="F62" s="5"/>
      <c r="H62" s="6"/>
    </row>
    <row r="63" s="1" customFormat="1" outlineLevel="2" spans="1:8">
      <c r="A63" s="4"/>
      <c r="C63" s="5"/>
      <c r="D63" s="5"/>
      <c r="E63" s="5"/>
      <c r="F63" s="5"/>
      <c r="H63" s="6"/>
    </row>
    <row r="64" s="1" customFormat="1" outlineLevel="2" spans="1:8">
      <c r="A64" s="4"/>
      <c r="C64" s="5"/>
      <c r="D64" s="5"/>
      <c r="E64" s="5"/>
      <c r="F64" s="5"/>
      <c r="H64" s="6"/>
    </row>
    <row r="65" s="1" customFormat="1" outlineLevel="2" spans="1:8">
      <c r="A65" s="4"/>
      <c r="C65" s="5"/>
      <c r="D65" s="5"/>
      <c r="E65" s="5"/>
      <c r="F65" s="5"/>
      <c r="H65" s="6"/>
    </row>
    <row r="66" s="1" customFormat="1" outlineLevel="2" spans="1:8">
      <c r="A66" s="4"/>
      <c r="C66" s="5"/>
      <c r="D66" s="5"/>
      <c r="E66" s="5"/>
      <c r="F66" s="5"/>
      <c r="H66" s="6"/>
    </row>
    <row r="67" s="1" customFormat="1" outlineLevel="2" spans="1:8">
      <c r="A67" s="4"/>
      <c r="C67" s="5"/>
      <c r="D67" s="5"/>
      <c r="E67" s="5"/>
      <c r="F67" s="5"/>
      <c r="H67" s="6"/>
    </row>
    <row r="68" s="1" customFormat="1" outlineLevel="1" spans="1:8">
      <c r="A68" s="4"/>
      <c r="C68" s="5"/>
      <c r="D68" s="5"/>
      <c r="E68" s="5"/>
      <c r="F68" s="5"/>
      <c r="H68" s="6"/>
    </row>
    <row r="69" s="1" customFormat="1" outlineLevel="2" spans="1:8">
      <c r="A69" s="4"/>
      <c r="C69" s="5"/>
      <c r="D69" s="5"/>
      <c r="E69" s="5"/>
      <c r="F69" s="5"/>
      <c r="H69" s="6"/>
    </row>
    <row r="70" s="1" customFormat="1" outlineLevel="2" spans="1:8">
      <c r="A70" s="4"/>
      <c r="C70" s="5"/>
      <c r="D70" s="5"/>
      <c r="E70" s="5"/>
      <c r="F70" s="5"/>
      <c r="H70" s="6"/>
    </row>
    <row r="71" s="1" customFormat="1" outlineLevel="2" spans="1:8">
      <c r="A71" s="4"/>
      <c r="C71" s="5"/>
      <c r="D71" s="5"/>
      <c r="E71" s="5"/>
      <c r="F71" s="5"/>
      <c r="H71" s="6"/>
    </row>
    <row r="72" s="1" customFormat="1" outlineLevel="2" spans="1:8">
      <c r="A72" s="4"/>
      <c r="C72" s="5"/>
      <c r="D72" s="5"/>
      <c r="E72" s="5"/>
      <c r="F72" s="5"/>
      <c r="H72" s="6"/>
    </row>
    <row r="73" s="1" customFormat="1" outlineLevel="2" spans="1:8">
      <c r="A73" s="4"/>
      <c r="C73" s="5"/>
      <c r="D73" s="5"/>
      <c r="E73" s="5"/>
      <c r="F73" s="5"/>
      <c r="H73" s="6"/>
    </row>
    <row r="74" s="1" customFormat="1" outlineLevel="2" spans="1:8">
      <c r="A74" s="4"/>
      <c r="C74" s="5"/>
      <c r="D74" s="5"/>
      <c r="E74" s="5"/>
      <c r="F74" s="5"/>
      <c r="H74" s="6"/>
    </row>
    <row r="75" s="1" customFormat="1" outlineLevel="2" spans="1:8">
      <c r="A75" s="4"/>
      <c r="C75" s="5"/>
      <c r="D75" s="5"/>
      <c r="E75" s="5"/>
      <c r="F75" s="5"/>
      <c r="H75" s="6"/>
    </row>
    <row r="76" s="1" customFormat="1" outlineLevel="2" spans="1:8">
      <c r="A76" s="4"/>
      <c r="C76" s="5"/>
      <c r="D76" s="5"/>
      <c r="E76" s="5"/>
      <c r="F76" s="5"/>
      <c r="H76" s="6"/>
    </row>
    <row r="77" s="1" customFormat="1" outlineLevel="2" spans="1:8">
      <c r="A77" s="4"/>
      <c r="C77" s="5"/>
      <c r="D77" s="5"/>
      <c r="E77" s="5"/>
      <c r="F77" s="5"/>
      <c r="H77" s="6"/>
    </row>
    <row r="78" s="1" customFormat="1" outlineLevel="2" spans="1:8">
      <c r="A78" s="4"/>
      <c r="C78" s="5"/>
      <c r="D78" s="5"/>
      <c r="E78" s="5"/>
      <c r="F78" s="5"/>
      <c r="H78" s="6"/>
    </row>
    <row r="79" s="1" customFormat="1" outlineLevel="2" spans="1:8">
      <c r="A79" s="4"/>
      <c r="C79" s="5"/>
      <c r="D79" s="5"/>
      <c r="E79" s="5"/>
      <c r="F79" s="5"/>
      <c r="H79" s="6"/>
    </row>
    <row r="80" s="1" customFormat="1" outlineLevel="1" spans="1:8">
      <c r="A80" s="4"/>
      <c r="C80" s="5"/>
      <c r="D80" s="5"/>
      <c r="E80" s="5"/>
      <c r="F80" s="5"/>
      <c r="H80" s="6"/>
    </row>
  </sheetData>
  <printOptions horizontalCentered="1" verticalCentered="1"/>
  <pageMargins left="0.196527777777778" right="0.196527777777778" top="0.2125" bottom="0.2125" header="0.5" footer="0.5"/>
  <pageSetup paperSize="9" scale="5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BMW Group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Summary</vt:lpstr>
      <vt:lpstr>贵阳</vt:lpstr>
      <vt:lpstr>杭州</vt:lpstr>
      <vt:lpstr>南宁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Heine Joerg</dc:creator>
  <cp:lastModifiedBy>qzuser</cp:lastModifiedBy>
  <dcterms:created xsi:type="dcterms:W3CDTF">2016-11-15T09:10:00Z</dcterms:created>
  <cp:lastPrinted>2022-08-17T06:41:00Z</cp:lastPrinted>
  <dcterms:modified xsi:type="dcterms:W3CDTF">2023-12-25T03:55:02Z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F3C1861B430D4EA29BF49AF9D2C92F11</vt:lpwstr>
  </property>
</Properties>
</file>