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<sst xmlns="http://schemas.openxmlformats.org/spreadsheetml/2006/main" count="92">
  <si>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</si>
  <si>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团号：KMJB-180622-ANS291</t>
  </si>
  <si>
    <t>会议日期：2018年06月22日-24日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</si>
  <si>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</si>
  <si>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</si>
  <si>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</si>
  <si>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</si>
  <si>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</si>
  <si>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</si>
  <si>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</si>
  <si>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</si>
  <si>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</si>
  <si>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</si>
  <si>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</si>
  <si>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</si>
  <si>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</si>
  <si>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</si>
  <si>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</si>
  <si>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</si>
  <si>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</si>
  <si>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</si>
  <si>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</si>
  <si>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</si>
  <si>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</si>
  <si>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</si>
  <si>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</si>
  <si>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</si>
  <si>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</si>
  <si>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</si>
  <si>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</si>
  <si>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</si>
  <si>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</si>
  <si>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</si>
  <si>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</si>
  <si>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</si>
  <si>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</si>
  <si>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</si>
  <si>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</si>
  <si>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</si>
  <si>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</si>
  <si>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</si>
  <si>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</si>
  <si>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垫付老师参会的注册费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</si>
  <si>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</si>
  <si>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</si>
  <si>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</si>
  <si>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</si>
  <si>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</si>
  <si>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</si>
  <si>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</si>
  <si>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借款人：马丽娜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</si>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</sst>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yyyy&quot;年&quot;m&quot;月&quot;d&quot;日&quot;;@"/>
    <numFmt numFmtId="180" formatCode="#,##0.00_);[Red]\(#,##0.00\)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26" fillId="33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62" sqref="H62"/>
    </sheetView>
  </sheetViews>
  <sheetFormatPr defaultColWidth="9" defaultRowHeight="21" customHeight="1"/>
  <cols>
    <col min="1" max="1" width="9" style="53"/>
    <col min="2" max="2" width="16.7583333333333" customWidth="1"/>
    <col min="3" max="3" width="12.625" style="54"/>
    <col min="5" max="5" width="13" customWidth="1"/>
    <col min="6" max="6" width="12.625"/>
    <col min="8" max="8" width="14.5" customWidth="1"/>
    <col min="9" max="9" width="22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0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>
        <v>0</v>
      </c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>
        <v>0</v>
      </c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0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>
        <v>0</v>
      </c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>
        <v>0</v>
      </c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>
        <v>0</v>
      </c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>
        <v>0</v>
      </c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1000</v>
      </c>
      <c r="D45" s="66">
        <v>25</v>
      </c>
      <c r="E45" s="65">
        <f t="shared" si="2"/>
        <v>25000</v>
      </c>
      <c r="F45" s="65">
        <v>23000</v>
      </c>
      <c r="G45" s="65">
        <v>0</v>
      </c>
      <c r="H45" s="65">
        <f t="shared" si="0"/>
        <v>23000</v>
      </c>
      <c r="I45" s="86"/>
      <c r="J45" s="94" t="s">
        <v>42</v>
      </c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1000</v>
      </c>
      <c r="D52" s="69">
        <f t="shared" ref="D52:E52" si="20">SUM(D45)</f>
        <v>25</v>
      </c>
      <c r="E52" s="69">
        <f t="shared" si="20"/>
        <v>25000</v>
      </c>
      <c r="F52" s="69">
        <f>SUM(F45:F51)</f>
        <v>23000</v>
      </c>
      <c r="G52" s="69">
        <f t="shared" ref="G52:H52" si="21">SUM(G45:G51)</f>
        <v>0</v>
      </c>
      <c r="H52" s="69">
        <f t="shared" si="21"/>
        <v>23000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1000</v>
      </c>
      <c r="D53" s="69">
        <f t="shared" ref="D53:H53" si="22">SUM(D52,D44,D40,D37,D32,D27,D24,D21,D16,D13)</f>
        <v>25</v>
      </c>
      <c r="E53" s="69">
        <f t="shared" si="22"/>
        <v>25000</v>
      </c>
      <c r="F53" s="69">
        <f t="shared" si="22"/>
        <v>23000</v>
      </c>
      <c r="G53" s="69">
        <f t="shared" si="22"/>
        <v>0</v>
      </c>
      <c r="H53" s="69">
        <f t="shared" si="22"/>
        <v>23000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25000</v>
      </c>
      <c r="B58" s="81"/>
      <c r="C58" s="81">
        <f>H53</f>
        <v>23000</v>
      </c>
      <c r="D58" s="81"/>
      <c r="E58" s="81">
        <f>F53</f>
        <v>23000</v>
      </c>
      <c r="F58" s="81"/>
      <c r="G58" s="81">
        <f>G53</f>
        <v>0</v>
      </c>
      <c r="H58" s="81"/>
      <c r="I58" s="99">
        <f>A58-C58</f>
        <v>2000</v>
      </c>
    </row>
    <row r="60" customHeight="1" spans="1:9">
      <c r="A60" s="55" t="s">
        <v>50</v>
      </c>
      <c r="B60" s="82"/>
      <c r="C60" s="83" t="s">
        <v>51</v>
      </c>
      <c r="D60" s="84"/>
      <c r="E60" s="84" t="s">
        <v>52</v>
      </c>
      <c r="F60" s="84"/>
      <c r="G60" s="84" t="s">
        <v>53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2"/>
      <c r="J14" s="43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33</v>
      </c>
      <c r="H15" s="25">
        <v>33</v>
      </c>
      <c r="I15" s="42"/>
      <c r="J15" s="43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11月4日-6日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2018-06-26T02:24:01Z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