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Grand Bay Quotation" sheetId="8" r:id="rId1"/>
    <sheet name="detail informaiton" sheetId="9" r:id="rId2"/>
    <sheet name="Grand Bay" sheetId="6" r:id="rId3"/>
  </sheets>
  <calcPr calcId="144525" concurrentCalc="0"/>
</workbook>
</file>

<file path=xl/sharedStrings.xml><?xml version="1.0" encoding="utf-8"?>
<sst xmlns="http://schemas.openxmlformats.org/spreadsheetml/2006/main" count="120">
  <si>
    <t>Quotation for 2021 Nov TB Event - Grand Bay Hotel</t>
  </si>
  <si>
    <t>Agency Name：</t>
  </si>
  <si>
    <t>CMS</t>
  </si>
  <si>
    <t>Item</t>
  </si>
  <si>
    <t>Detailed Work load</t>
  </si>
  <si>
    <t>Quantity1</t>
  </si>
  <si>
    <t>Quantity2</t>
  </si>
  <si>
    <t>Price</t>
  </si>
  <si>
    <t>Sum</t>
  </si>
  <si>
    <t>Comments</t>
  </si>
  <si>
    <t>Day 0</t>
  </si>
  <si>
    <t>Transfer</t>
  </si>
  <si>
    <t>Bus</t>
  </si>
  <si>
    <t>From Wangjing district to Grand Bay，one way（单程）</t>
  </si>
  <si>
    <t>GL8</t>
  </si>
  <si>
    <t>From Beijing Capital Airport to Grand bay，one way（单程）</t>
  </si>
  <si>
    <t>Accommodation</t>
  </si>
  <si>
    <t>Deluxe Twin Room</t>
  </si>
  <si>
    <t>Dinner</t>
  </si>
  <si>
    <t>menu a la carte</t>
  </si>
  <si>
    <t>estimate cost</t>
  </si>
  <si>
    <t>Small Function Room</t>
  </si>
  <si>
    <t>excercise for performance</t>
  </si>
  <si>
    <t>2 hours' use(GYM team practice)</t>
  </si>
  <si>
    <t xml:space="preserve">Venue </t>
  </si>
  <si>
    <t>Terrace on 2nd Floor</t>
  </si>
  <si>
    <t>2 hours' use, for cigar time，ok</t>
  </si>
  <si>
    <t>Heater</t>
  </si>
  <si>
    <t>Heater for Terrace</t>
  </si>
  <si>
    <t>4 heaters，2个heaters=》2000</t>
  </si>
  <si>
    <t>Day 1</t>
  </si>
  <si>
    <t>Square Dance Leader</t>
  </si>
  <si>
    <t>30mins dance lead</t>
  </si>
  <si>
    <t>Whole day meeting</t>
  </si>
  <si>
    <t>VIP Lounge</t>
  </si>
  <si>
    <t>whole day use</t>
  </si>
  <si>
    <t>Tea Break</t>
  </si>
  <si>
    <t xml:space="preserve">Tea Break </t>
  </si>
  <si>
    <t>twice tea break per day</t>
  </si>
  <si>
    <t xml:space="preserve">Buffet Lunch </t>
  </si>
  <si>
    <t>Buffet Lunch</t>
  </si>
  <si>
    <t>Performance + Dinner</t>
  </si>
  <si>
    <t>Ball Room 1</t>
  </si>
  <si>
    <t>247㎡，including dinner</t>
  </si>
  <si>
    <t>Band</t>
  </si>
  <si>
    <t>4 girls' band</t>
  </si>
  <si>
    <t>LED</t>
  </si>
  <si>
    <t>LED Screen</t>
  </si>
  <si>
    <t>AV equipment</t>
  </si>
  <si>
    <t>AV machine，Audio etc</t>
  </si>
  <si>
    <t>Villa</t>
  </si>
  <si>
    <t>venue for Cigar and Karaoke</t>
  </si>
  <si>
    <t>Karaoke Machine</t>
  </si>
  <si>
    <t>Karaoke Machine connect with TV inside</t>
  </si>
  <si>
    <t>Badminton court</t>
  </si>
  <si>
    <t>Venue for Golf</t>
  </si>
  <si>
    <t>free of charge for 2 hours’use</t>
  </si>
  <si>
    <t>Golf equipment - 01</t>
  </si>
  <si>
    <t>Green excecise（PO里：2000元/套）</t>
  </si>
  <si>
    <t>Golf equipment - 02</t>
  </si>
  <si>
    <t>detail in following sheet</t>
  </si>
  <si>
    <t>Clothes</t>
  </si>
  <si>
    <t>Play Clothes</t>
  </si>
  <si>
    <t>26套，300元</t>
  </si>
  <si>
    <t>Day 2</t>
  </si>
  <si>
    <t>Taiji Leader</t>
  </si>
  <si>
    <t>30mins Taiji Lead</t>
  </si>
  <si>
    <t>for coach</t>
  </si>
  <si>
    <t>TB</t>
  </si>
  <si>
    <t>3 hours' duration</t>
  </si>
  <si>
    <t>Robbot</t>
  </si>
  <si>
    <t>TBC</t>
  </si>
  <si>
    <t>From Grand Bay back to Wangjing，one way</t>
  </si>
  <si>
    <t>From Grand bay to Beijing Capital Airport，one way</t>
  </si>
  <si>
    <t>others</t>
  </si>
  <si>
    <t>Transfer service</t>
  </si>
  <si>
    <t>first time onsite inspection</t>
  </si>
  <si>
    <t>whold day use</t>
  </si>
  <si>
    <t>second time onsite inspection</t>
  </si>
  <si>
    <t>7 hours use</t>
  </si>
  <si>
    <t>Sub-Total Hotel Fees</t>
  </si>
  <si>
    <t>Service fee</t>
  </si>
  <si>
    <t>10%</t>
  </si>
  <si>
    <t>VAT 6%</t>
  </si>
  <si>
    <t>Total amount</t>
  </si>
  <si>
    <t>Hotel</t>
  </si>
  <si>
    <t>Buffet Dinner</t>
  </si>
  <si>
    <t>Small Function</t>
  </si>
  <si>
    <t>small function</t>
  </si>
  <si>
    <t>2 hours' use for performance practice</t>
  </si>
  <si>
    <t>Terrace - 2nd floor</t>
  </si>
  <si>
    <t>Terrace for Cigar</t>
  </si>
  <si>
    <r>
      <rPr>
        <sz val="10"/>
        <color theme="1"/>
        <rFont val="华文黑体"/>
        <charset val="134"/>
      </rPr>
      <t>Nov. 25th  (</t>
    </r>
    <r>
      <rPr>
        <sz val="10"/>
        <color rgb="FFFF0000"/>
        <rFont val="华文黑体"/>
        <charset val="134"/>
      </rPr>
      <t>outside only , should be free</t>
    </r>
    <r>
      <rPr>
        <sz val="10"/>
        <color theme="1"/>
        <rFont val="华文黑体"/>
        <charset val="134"/>
      </rPr>
      <t>)
9：30-11：30, Cigar Time</t>
    </r>
  </si>
  <si>
    <t>Meeting Room</t>
  </si>
  <si>
    <r>
      <rPr>
        <sz val="10"/>
        <color theme="1"/>
        <rFont val="华文黑体"/>
        <charset val="134"/>
      </rPr>
      <t xml:space="preserve">08:30-19:30  </t>
    </r>
    <r>
      <rPr>
        <sz val="10"/>
        <color rgb="FFFF0000"/>
        <rFont val="华文黑体"/>
        <charset val="134"/>
      </rPr>
      <t>Tea break?</t>
    </r>
  </si>
  <si>
    <t>Foyer of Lounge</t>
  </si>
  <si>
    <t>performance + dinner</t>
  </si>
  <si>
    <t>venue for Karaoke</t>
  </si>
  <si>
    <t xml:space="preserve">2 hours' use </t>
  </si>
  <si>
    <t>Badminton Court</t>
  </si>
  <si>
    <t>for golf competition</t>
  </si>
  <si>
    <t>free for use</t>
  </si>
  <si>
    <t>Others</t>
  </si>
  <si>
    <t>Golf material</t>
  </si>
  <si>
    <t>Golf Equippement</t>
  </si>
  <si>
    <r>
      <rPr>
        <sz val="10"/>
        <color theme="1"/>
        <rFont val="华文黑体"/>
        <charset val="134"/>
      </rPr>
      <t>Green Excercise，detail in sheet 1，2m*4m   (</t>
    </r>
    <r>
      <rPr>
        <sz val="10"/>
        <color rgb="FFFF0000"/>
        <rFont val="华文黑体"/>
        <charset val="134"/>
      </rPr>
      <t xml:space="preserve">pls provide more cheaper options, two sets?, one for pratice one for competition? </t>
    </r>
    <r>
      <rPr>
        <sz val="10"/>
        <color theme="1"/>
        <rFont val="华文黑体"/>
        <charset val="134"/>
      </rPr>
      <t>)</t>
    </r>
  </si>
  <si>
    <t>around 4 hours' play，4 girls</t>
  </si>
  <si>
    <t>Taiji &amp; square dance Coach</t>
  </si>
  <si>
    <t>30mins' lead each；2 coaches per group</t>
  </si>
  <si>
    <t>accommodatin</t>
  </si>
  <si>
    <t>2-ways transfer，51 seats</t>
  </si>
  <si>
    <t>Airport - Hotel；Hotel-Airport，
Beijing Capital International Airport</t>
  </si>
  <si>
    <t>Van</t>
  </si>
  <si>
    <t xml:space="preserve">equipment </t>
  </si>
  <si>
    <t>for Karaoke</t>
  </si>
  <si>
    <r>
      <rPr>
        <sz val="10"/>
        <color theme="1"/>
        <rFont val="华文黑体"/>
        <charset val="134"/>
      </rPr>
      <t>acoustic equipment，Karaoke Machine，</t>
    </r>
    <r>
      <rPr>
        <sz val="10"/>
        <color rgb="FFFF0000"/>
        <rFont val="华文黑体"/>
        <charset val="134"/>
      </rPr>
      <t>connect with the TV inside</t>
    </r>
  </si>
  <si>
    <t>including 4 heaters &amp; deliver service</t>
  </si>
  <si>
    <t>carpet</t>
  </si>
  <si>
    <t>Estimated cost; Mountain is free of charge</t>
  </si>
  <si>
    <t>TBD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</si>
</sst>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-&quot;$&quot;* #,##0_-;\-&quot;$&quot;* #,##0_-;_-&quot;$&quot;* &quot;-&quot;_-;_-@_-"/>
    <numFmt numFmtId="177" formatCode="&quot;￥&quot;#,##0.00_);[Red]\(&quot;￥&quot;#,##0.00\)"/>
    <numFmt numFmtId="178" formatCode="_ * #,##0.00_ ;_ * \-#,##0.00_ ;_ * &quot;-&quot;??_ ;_ @_ 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28">
    <font>
      <sz val="12"/>
      <name val="宋体"/>
      <charset val="134"/>
    </font>
    <font>
      <sz val="12"/>
      <name val="华文黑体"/>
      <charset val="134"/>
    </font>
    <font>
      <b/>
      <sz val="12"/>
      <color indexed="8"/>
      <name val="华文黑体"/>
      <charset val="134"/>
    </font>
    <font>
      <b/>
      <sz val="10"/>
      <name val="华文黑体"/>
      <charset val="134"/>
    </font>
    <font>
      <sz val="10"/>
      <color rgb="FF000000"/>
      <name val="华文黑体"/>
      <charset val="134"/>
    </font>
    <font>
      <sz val="10"/>
      <name val="华文黑体"/>
      <charset val="134"/>
    </font>
    <font>
      <sz val="10"/>
      <color rgb="FFFF0000"/>
      <name val="华文黑体"/>
      <charset val="134"/>
    </font>
    <font>
      <sz val="10"/>
      <color theme="1"/>
      <name val="华文黑体"/>
      <charset val="134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19" fillId="19" borderId="11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38" fontId="4" fillId="0" borderId="4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left" vertical="center" wrapText="1"/>
    </xf>
    <xf numFmtId="177" fontId="4" fillId="3" borderId="4" xfId="0" applyNumberFormat="1" applyFont="1" applyFill="1" applyBorder="1" applyAlignment="1">
      <alignment horizontal="left" vertical="center" wrapText="1"/>
    </xf>
    <xf numFmtId="38" fontId="4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7" fontId="4" fillId="3" borderId="5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38" fontId="4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77" fontId="6" fillId="0" borderId="4" xfId="0" applyNumberFormat="1" applyFont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4" fillId="3" borderId="4" xfId="0" applyNumberFormat="1" applyFont="1" applyFill="1" applyBorder="1" applyAlignment="1">
      <alignment horizontal="left" vertical="center" wrapText="1"/>
    </xf>
  </cellXfs>
  <cellStyles count="56">
    <cellStyle name="一般" xfId="0" builtinId="0"/>
    <cellStyle name="Normal 2" xfId="1"/>
    <cellStyle name="千位分隔 2" xfId="2"/>
    <cellStyle name="常规 27 2" xfId="3"/>
    <cellStyle name="60% - 輔色6" xfId="4" builtinId="52"/>
    <cellStyle name="40% - 輔色6" xfId="5" builtinId="51"/>
    <cellStyle name="說明文字" xfId="6" builtinId="53"/>
    <cellStyle name="20% - 輔色6" xfId="7" builtinId="50"/>
    <cellStyle name="超連結" xfId="8" builtinId="8"/>
    <cellStyle name="20% - 輔色1" xfId="9" builtinId="30"/>
    <cellStyle name="輔色6" xfId="10" builtinId="49"/>
    <cellStyle name="60% - 輔色5" xfId="11" builtinId="48"/>
    <cellStyle name="Comma 2" xfId="12"/>
    <cellStyle name="20% - 輔色5" xfId="13" builtinId="46"/>
    <cellStyle name="輔色5" xfId="14" builtinId="45"/>
    <cellStyle name="20% - 輔色4" xfId="15" builtinId="42"/>
    <cellStyle name="連結的儲存格" xfId="16" builtinId="24"/>
    <cellStyle name="貨幣[0]" xfId="17" builtinId="7"/>
    <cellStyle name="輔色4" xfId="18" builtinId="41"/>
    <cellStyle name="輸出" xfId="19" builtinId="21"/>
    <cellStyle name="40% - 輔色3" xfId="20" builtinId="39"/>
    <cellStyle name="輔色3" xfId="21" builtinId="37"/>
    <cellStyle name="40% - 輔色2" xfId="22" builtinId="35"/>
    <cellStyle name="輔色2" xfId="23" builtinId="33"/>
    <cellStyle name="60% - 輔色1" xfId="24" builtinId="32"/>
    <cellStyle name="40% - 輔色1" xfId="25" builtinId="31"/>
    <cellStyle name="20% - 輔色2" xfId="26" builtinId="34"/>
    <cellStyle name="千位分隔 2 2" xfId="27"/>
    <cellStyle name="壞" xfId="28" builtinId="27"/>
    <cellStyle name="警告文字" xfId="29" builtinId="11"/>
    <cellStyle name="40% - 輔色4" xfId="30" builtinId="43"/>
    <cellStyle name="好" xfId="31" builtinId="26"/>
    <cellStyle name="常规 2" xfId="32"/>
    <cellStyle name="檢查儲存格" xfId="33" builtinId="23"/>
    <cellStyle name="加總" xfId="34" builtinId="25"/>
    <cellStyle name="20% - 輔色3" xfId="35" builtinId="38"/>
    <cellStyle name="計算方式" xfId="36" builtinId="22"/>
    <cellStyle name="40% - 輔色5" xfId="37" builtinId="47"/>
    <cellStyle name="標題 1" xfId="38" builtinId="16"/>
    <cellStyle name="標題 4" xfId="39" builtinId="19"/>
    <cellStyle name="已瀏覽過的超連結" xfId="40" builtinId="9"/>
    <cellStyle name="備註" xfId="41" builtinId="10"/>
    <cellStyle name="60% - 輔色3" xfId="42" builtinId="40"/>
    <cellStyle name="貨幣" xfId="43" builtinId="4"/>
    <cellStyle name="標題 3" xfId="44" builtinId="18"/>
    <cellStyle name="輔色1" xfId="45" builtinId="29"/>
    <cellStyle name="標題 2" xfId="46" builtinId="17"/>
    <cellStyle name="千分位[0]" xfId="47" builtinId="6"/>
    <cellStyle name="標題" xfId="48" builtinId="15"/>
    <cellStyle name="百分比" xfId="49" builtinId="5"/>
    <cellStyle name="60% - 輔色4" xfId="50" builtinId="44"/>
    <cellStyle name="60% - 輔色2" xfId="51" builtinId="36"/>
    <cellStyle name="中性" xfId="52" builtinId="28"/>
    <cellStyle name="輸入" xfId="53" builtinId="20"/>
    <cellStyle name="常规 27" xfId="54"/>
    <cellStyle name="千分位" xfId="55" builtinId="3"/>
  </cellStyles>
  <tableStyles count="0" defaultTableStyle="TableStyleMedium2" defaultPivotStyle="PivotStyleLight16"/>
  <colors>
    <mruColors>
      <color rgb="003333CC"/>
      <color rgb="003333FF"/>
      <color rgb="000000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384810</xdr:colOff>
      <xdr:row>25</xdr:row>
      <xdr:rowOff>127000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86250" cy="571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16</xdr:col>
      <xdr:colOff>370205</xdr:colOff>
      <xdr:row>21</xdr:row>
      <xdr:rowOff>207010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1920" y="0"/>
          <a:ext cx="5572125" cy="4900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abSelected="1" view="pageBreakPreview" zoomScaleNormal="100" zoomScaleSheetLayoutView="100" workbookViewId="0">
      <pane ySplit="3" topLeftCell="A18" activePane="bottomLeft" state="frozen"/>
      <selection/>
      <selection pane="bottomLeft" activeCell="I21" sqref="I21"/>
    </sheetView>
  </sheetViews>
  <sheetFormatPr defaultColWidth="9" defaultRowHeight="12.8"/>
  <cols>
    <col min="1" max="1" width="9" style="3"/>
    <col min="2" max="2" width="21.625" style="3" customWidth="1"/>
    <col min="3" max="3" width="23.625" style="3" customWidth="1"/>
    <col min="4" max="4" width="25" style="3" customWidth="1"/>
    <col min="5" max="5" width="11" style="3" customWidth="1"/>
    <col min="6" max="6" width="13" style="3" customWidth="1"/>
    <col min="7" max="7" width="22.375" style="3" customWidth="1"/>
    <col min="8" max="8" width="27.125" style="3" customWidth="1"/>
    <col min="9" max="9" width="43.125" style="3" customWidth="1"/>
    <col min="10" max="16384" width="9" style="3"/>
  </cols>
  <sheetData>
    <row r="1" s="3" customFormat="1" ht="33.95" customHeight="1" spans="2:9">
      <c r="B1" s="4" t="s">
        <v>0</v>
      </c>
      <c r="C1" s="4"/>
      <c r="D1" s="4"/>
      <c r="E1" s="4"/>
      <c r="F1" s="4"/>
      <c r="G1" s="4"/>
      <c r="H1" s="4"/>
      <c r="I1" s="4"/>
    </row>
    <row r="2" s="3" customFormat="1" ht="34.5" customHeight="1" spans="2:9">
      <c r="B2" s="4" t="s">
        <v>1</v>
      </c>
      <c r="C2" s="5" t="s">
        <v>2</v>
      </c>
      <c r="D2" s="5"/>
      <c r="E2" s="5"/>
      <c r="F2" s="4"/>
      <c r="G2" s="4"/>
      <c r="H2" s="4"/>
      <c r="I2" s="4"/>
    </row>
    <row r="3" s="3" customFormat="1" ht="34.5" customHeight="1" spans="2:9">
      <c r="B3" s="6" t="s">
        <v>3</v>
      </c>
      <c r="C3" s="7"/>
      <c r="D3" s="6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s="3" customFormat="1" ht="34.5" customHeight="1" spans="2:9">
      <c r="B4" s="8" t="s">
        <v>10</v>
      </c>
      <c r="C4" s="9" t="s">
        <v>11</v>
      </c>
      <c r="D4" s="10" t="s">
        <v>12</v>
      </c>
      <c r="E4" s="25">
        <v>1</v>
      </c>
      <c r="F4" s="26">
        <v>1</v>
      </c>
      <c r="G4" s="44">
        <v>2500</v>
      </c>
      <c r="H4" s="27">
        <f t="shared" ref="H4:H24" si="0">E4*F4*G4</f>
        <v>2500</v>
      </c>
      <c r="I4" s="39" t="s">
        <v>13</v>
      </c>
    </row>
    <row r="5" s="3" customFormat="1" ht="34.5" customHeight="1" spans="2:9">
      <c r="B5" s="8"/>
      <c r="C5" s="9" t="s">
        <v>11</v>
      </c>
      <c r="D5" s="10" t="s">
        <v>14</v>
      </c>
      <c r="E5" s="25">
        <v>1</v>
      </c>
      <c r="F5" s="26">
        <v>2</v>
      </c>
      <c r="G5" s="44">
        <v>800</v>
      </c>
      <c r="H5" s="27">
        <f t="shared" si="0"/>
        <v>1600</v>
      </c>
      <c r="I5" s="39" t="s">
        <v>15</v>
      </c>
    </row>
    <row r="6" s="3" customFormat="1" ht="34.5" customHeight="1" spans="2:9">
      <c r="B6" s="8"/>
      <c r="C6" s="9" t="s">
        <v>16</v>
      </c>
      <c r="D6" s="10" t="s">
        <v>17</v>
      </c>
      <c r="E6" s="25">
        <v>1</v>
      </c>
      <c r="F6" s="26">
        <v>29</v>
      </c>
      <c r="G6" s="27">
        <v>1200</v>
      </c>
      <c r="H6" s="27">
        <f t="shared" si="0"/>
        <v>34800</v>
      </c>
      <c r="I6" s="39"/>
    </row>
    <row r="7" s="3" customFormat="1" ht="34.5" customHeight="1" spans="2:9">
      <c r="B7" s="8"/>
      <c r="C7" s="9" t="s">
        <v>18</v>
      </c>
      <c r="D7" s="10" t="s">
        <v>19</v>
      </c>
      <c r="E7" s="25">
        <v>1</v>
      </c>
      <c r="F7" s="26">
        <v>10</v>
      </c>
      <c r="G7" s="27">
        <v>200</v>
      </c>
      <c r="H7" s="27">
        <f t="shared" si="0"/>
        <v>2000</v>
      </c>
      <c r="I7" s="39" t="s">
        <v>20</v>
      </c>
    </row>
    <row r="8" s="3" customFormat="1" ht="34.5" customHeight="1" spans="2:9">
      <c r="B8" s="8"/>
      <c r="C8" s="9" t="s">
        <v>21</v>
      </c>
      <c r="D8" s="10" t="s">
        <v>22</v>
      </c>
      <c r="E8" s="25">
        <v>1</v>
      </c>
      <c r="F8" s="26">
        <v>4</v>
      </c>
      <c r="G8" s="28">
        <v>1000</v>
      </c>
      <c r="H8" s="27">
        <f t="shared" si="0"/>
        <v>4000</v>
      </c>
      <c r="I8" s="39" t="s">
        <v>23</v>
      </c>
    </row>
    <row r="9" s="3" customFormat="1" ht="34.5" customHeight="1" spans="2:9">
      <c r="B9" s="8"/>
      <c r="C9" s="9" t="s">
        <v>24</v>
      </c>
      <c r="D9" s="10" t="s">
        <v>25</v>
      </c>
      <c r="E9" s="25">
        <v>1</v>
      </c>
      <c r="F9" s="26">
        <v>1</v>
      </c>
      <c r="G9" s="28">
        <v>4500</v>
      </c>
      <c r="H9" s="27">
        <f t="shared" si="0"/>
        <v>4500</v>
      </c>
      <c r="I9" s="39" t="s">
        <v>26</v>
      </c>
    </row>
    <row r="10" s="3" customFormat="1" ht="34.5" customHeight="1" spans="2:9">
      <c r="B10" s="8"/>
      <c r="C10" s="9" t="s">
        <v>27</v>
      </c>
      <c r="D10" s="10" t="s">
        <v>28</v>
      </c>
      <c r="E10" s="25">
        <v>1</v>
      </c>
      <c r="F10" s="26">
        <v>1</v>
      </c>
      <c r="G10" s="28">
        <v>4000</v>
      </c>
      <c r="H10" s="27">
        <f t="shared" si="0"/>
        <v>4000</v>
      </c>
      <c r="I10" s="39" t="s">
        <v>29</v>
      </c>
    </row>
    <row r="11" s="1" customFormat="1" ht="34.5" customHeight="1" spans="2:9">
      <c r="B11" s="12" t="s">
        <v>30</v>
      </c>
      <c r="C11" s="16" t="s">
        <v>16</v>
      </c>
      <c r="D11" s="16" t="s">
        <v>17</v>
      </c>
      <c r="E11" s="16">
        <v>1</v>
      </c>
      <c r="F11" s="16">
        <v>29</v>
      </c>
      <c r="G11" s="32">
        <v>1200</v>
      </c>
      <c r="H11" s="27">
        <f t="shared" si="0"/>
        <v>34800</v>
      </c>
      <c r="I11" s="42"/>
    </row>
    <row r="12" s="1" customFormat="1" ht="34.5" customHeight="1" spans="2:9">
      <c r="B12" s="12"/>
      <c r="C12" s="13" t="s">
        <v>31</v>
      </c>
      <c r="D12" s="13" t="s">
        <v>31</v>
      </c>
      <c r="E12" s="29">
        <v>1</v>
      </c>
      <c r="F12" s="30">
        <v>2</v>
      </c>
      <c r="G12" s="45">
        <v>500</v>
      </c>
      <c r="H12" s="27">
        <f t="shared" si="0"/>
        <v>1000</v>
      </c>
      <c r="I12" s="42" t="s">
        <v>32</v>
      </c>
    </row>
    <row r="13" s="1" customFormat="1" ht="34.5" customHeight="1" spans="2:9">
      <c r="B13" s="12"/>
      <c r="C13" s="14" t="s">
        <v>33</v>
      </c>
      <c r="D13" s="15" t="s">
        <v>34</v>
      </c>
      <c r="E13" s="33">
        <v>1</v>
      </c>
      <c r="F13" s="34">
        <v>1</v>
      </c>
      <c r="G13" s="32">
        <v>12000</v>
      </c>
      <c r="H13" s="27">
        <f t="shared" si="0"/>
        <v>12000</v>
      </c>
      <c r="I13" s="42" t="s">
        <v>35</v>
      </c>
    </row>
    <row r="14" s="1" customFormat="1" ht="34.5" customHeight="1" spans="2:9">
      <c r="B14" s="12"/>
      <c r="C14" s="14" t="s">
        <v>36</v>
      </c>
      <c r="D14" s="15" t="s">
        <v>37</v>
      </c>
      <c r="E14" s="33">
        <v>2</v>
      </c>
      <c r="F14" s="34">
        <v>29</v>
      </c>
      <c r="G14" s="32">
        <v>98</v>
      </c>
      <c r="H14" s="27">
        <f t="shared" si="0"/>
        <v>5684</v>
      </c>
      <c r="I14" s="42" t="s">
        <v>38</v>
      </c>
    </row>
    <row r="15" s="1" customFormat="1" ht="34.5" customHeight="1" spans="2:9">
      <c r="B15" s="12"/>
      <c r="C15" s="16" t="s">
        <v>39</v>
      </c>
      <c r="D15" s="16" t="s">
        <v>40</v>
      </c>
      <c r="E15" s="33">
        <v>1</v>
      </c>
      <c r="F15" s="34">
        <v>29</v>
      </c>
      <c r="G15" s="32">
        <v>300</v>
      </c>
      <c r="H15" s="27">
        <f t="shared" si="0"/>
        <v>8700</v>
      </c>
      <c r="I15" s="41"/>
    </row>
    <row r="16" s="1" customFormat="1" ht="34.5" customHeight="1" spans="2:9">
      <c r="B16" s="12"/>
      <c r="C16" s="13" t="s">
        <v>41</v>
      </c>
      <c r="D16" s="13" t="s">
        <v>42</v>
      </c>
      <c r="E16" s="29">
        <v>1</v>
      </c>
      <c r="F16" s="30">
        <v>1</v>
      </c>
      <c r="G16" s="45">
        <v>15000</v>
      </c>
      <c r="H16" s="27">
        <f t="shared" si="0"/>
        <v>15000</v>
      </c>
      <c r="I16" s="42" t="s">
        <v>43</v>
      </c>
    </row>
    <row r="17" s="1" customFormat="1" ht="34.5" customHeight="1" spans="2:9">
      <c r="B17" s="12"/>
      <c r="C17" s="16" t="s">
        <v>44</v>
      </c>
      <c r="D17" s="16" t="s">
        <v>44</v>
      </c>
      <c r="E17" s="16">
        <v>1</v>
      </c>
      <c r="F17" s="16">
        <v>1</v>
      </c>
      <c r="G17" s="45">
        <v>8000</v>
      </c>
      <c r="H17" s="27">
        <f t="shared" si="0"/>
        <v>8000</v>
      </c>
      <c r="I17" s="42" t="s">
        <v>45</v>
      </c>
    </row>
    <row r="18" s="1" customFormat="1" ht="34.5" customHeight="1" spans="2:9">
      <c r="B18" s="12"/>
      <c r="C18" s="16" t="s">
        <v>46</v>
      </c>
      <c r="D18" s="16" t="s">
        <v>47</v>
      </c>
      <c r="E18" s="16">
        <v>1</v>
      </c>
      <c r="F18" s="16">
        <v>1</v>
      </c>
      <c r="G18" s="45">
        <v>10000</v>
      </c>
      <c r="H18" s="27">
        <f t="shared" si="0"/>
        <v>10000</v>
      </c>
      <c r="I18" s="42"/>
    </row>
    <row r="19" s="1" customFormat="1" ht="34.5" customHeight="1" spans="2:9">
      <c r="B19" s="12"/>
      <c r="C19" s="16" t="s">
        <v>48</v>
      </c>
      <c r="D19" s="16" t="s">
        <v>48</v>
      </c>
      <c r="E19" s="16">
        <v>1</v>
      </c>
      <c r="F19" s="16">
        <v>1</v>
      </c>
      <c r="G19" s="32">
        <v>4000</v>
      </c>
      <c r="H19" s="27">
        <f t="shared" si="0"/>
        <v>4000</v>
      </c>
      <c r="I19" s="42" t="s">
        <v>49</v>
      </c>
    </row>
    <row r="20" s="1" customFormat="1" ht="34.5" customHeight="1" spans="2:9">
      <c r="B20" s="12"/>
      <c r="C20" s="16" t="s">
        <v>50</v>
      </c>
      <c r="D20" s="16" t="s">
        <v>50</v>
      </c>
      <c r="E20" s="16">
        <v>1</v>
      </c>
      <c r="F20" s="16">
        <v>1</v>
      </c>
      <c r="G20" s="28">
        <v>18000</v>
      </c>
      <c r="H20" s="27">
        <f t="shared" si="0"/>
        <v>18000</v>
      </c>
      <c r="I20" s="42" t="s">
        <v>51</v>
      </c>
    </row>
    <row r="21" s="2" customFormat="1" ht="34.5" customHeight="1" spans="1:9">
      <c r="A21" s="1"/>
      <c r="B21" s="12"/>
      <c r="C21" s="16" t="s">
        <v>52</v>
      </c>
      <c r="D21" s="16" t="s">
        <v>52</v>
      </c>
      <c r="E21" s="16">
        <v>1</v>
      </c>
      <c r="F21" s="16">
        <v>1</v>
      </c>
      <c r="G21" s="28">
        <v>4000</v>
      </c>
      <c r="H21" s="27">
        <f t="shared" si="0"/>
        <v>4000</v>
      </c>
      <c r="I21" s="42" t="s">
        <v>53</v>
      </c>
    </row>
    <row r="22" s="2" customFormat="1" ht="34.5" customHeight="1" spans="1:9">
      <c r="A22" s="1"/>
      <c r="B22" s="12"/>
      <c r="C22" s="16" t="s">
        <v>54</v>
      </c>
      <c r="D22" s="16" t="s">
        <v>55</v>
      </c>
      <c r="E22" s="16">
        <v>1</v>
      </c>
      <c r="F22" s="16">
        <v>2</v>
      </c>
      <c r="G22" s="32">
        <v>0</v>
      </c>
      <c r="H22" s="27">
        <f t="shared" si="0"/>
        <v>0</v>
      </c>
      <c r="I22" s="42" t="s">
        <v>56</v>
      </c>
    </row>
    <row r="23" s="1" customFormat="1" ht="34.5" customHeight="1" spans="2:9">
      <c r="B23" s="12"/>
      <c r="C23" s="16" t="s">
        <v>57</v>
      </c>
      <c r="D23" s="16" t="s">
        <v>57</v>
      </c>
      <c r="E23" s="16">
        <v>1</v>
      </c>
      <c r="F23" s="16">
        <v>1</v>
      </c>
      <c r="G23" s="28">
        <v>1320</v>
      </c>
      <c r="H23" s="27">
        <f t="shared" si="0"/>
        <v>1320</v>
      </c>
      <c r="I23" s="42" t="s">
        <v>58</v>
      </c>
    </row>
    <row r="24" s="1" customFormat="1" ht="34.5" customHeight="1" spans="2:9">
      <c r="B24" s="12"/>
      <c r="C24" s="16" t="s">
        <v>59</v>
      </c>
      <c r="D24" s="16" t="s">
        <v>59</v>
      </c>
      <c r="E24" s="16">
        <v>1</v>
      </c>
      <c r="F24" s="46">
        <v>1</v>
      </c>
      <c r="G24" s="28">
        <v>500</v>
      </c>
      <c r="H24" s="27">
        <f t="shared" si="0"/>
        <v>500</v>
      </c>
      <c r="I24" s="42" t="s">
        <v>60</v>
      </c>
    </row>
    <row r="25" s="2" customFormat="1" ht="34.5" customHeight="1" spans="1:9">
      <c r="A25" s="1"/>
      <c r="B25" s="12"/>
      <c r="C25" s="11" t="s">
        <v>61</v>
      </c>
      <c r="D25" s="11" t="s">
        <v>62</v>
      </c>
      <c r="E25" s="11">
        <v>1</v>
      </c>
      <c r="F25" s="11">
        <v>24</v>
      </c>
      <c r="G25" s="32">
        <v>300</v>
      </c>
      <c r="H25" s="27">
        <f>G25*F25*E25</f>
        <v>7200</v>
      </c>
      <c r="I25" s="39" t="s">
        <v>63</v>
      </c>
    </row>
    <row r="26" s="2" customFormat="1" ht="34.5" customHeight="1" spans="1:9">
      <c r="A26" s="1"/>
      <c r="B26" s="12" t="s">
        <v>64</v>
      </c>
      <c r="C26" s="16" t="s">
        <v>65</v>
      </c>
      <c r="D26" s="16" t="s">
        <v>65</v>
      </c>
      <c r="E26" s="16">
        <v>1</v>
      </c>
      <c r="F26" s="16">
        <v>2</v>
      </c>
      <c r="G26" s="45">
        <v>500</v>
      </c>
      <c r="H26" s="27">
        <f>G26*F26*E26</f>
        <v>1000</v>
      </c>
      <c r="I26" s="42" t="s">
        <v>66</v>
      </c>
    </row>
    <row r="27" s="2" customFormat="1" ht="34.5" customHeight="1" spans="1:9">
      <c r="A27" s="1"/>
      <c r="B27" s="12"/>
      <c r="C27" s="16" t="s">
        <v>16</v>
      </c>
      <c r="D27" s="16" t="s">
        <v>67</v>
      </c>
      <c r="E27" s="16">
        <v>1</v>
      </c>
      <c r="F27" s="16">
        <v>2</v>
      </c>
      <c r="G27" s="45">
        <v>500</v>
      </c>
      <c r="H27" s="27">
        <f>G27*F27*E27</f>
        <v>1000</v>
      </c>
      <c r="I27" s="42"/>
    </row>
    <row r="28" s="1" customFormat="1" ht="34.5" customHeight="1" spans="2:9">
      <c r="B28" s="12"/>
      <c r="C28" s="13" t="s">
        <v>68</v>
      </c>
      <c r="D28" s="13" t="s">
        <v>68</v>
      </c>
      <c r="E28" s="29">
        <v>1</v>
      </c>
      <c r="F28" s="30">
        <v>1</v>
      </c>
      <c r="G28" s="31">
        <v>25000</v>
      </c>
      <c r="H28" s="27">
        <f>G28*F28*E28</f>
        <v>25000</v>
      </c>
      <c r="I28" s="42" t="s">
        <v>69</v>
      </c>
    </row>
    <row r="29" s="2" customFormat="1" ht="34.5" customHeight="1" spans="1:9">
      <c r="A29" s="1"/>
      <c r="B29" s="12"/>
      <c r="C29" s="16" t="s">
        <v>70</v>
      </c>
      <c r="D29" s="16" t="s">
        <v>70</v>
      </c>
      <c r="E29" s="16">
        <v>1</v>
      </c>
      <c r="F29" s="16">
        <v>1</v>
      </c>
      <c r="G29" s="45"/>
      <c r="H29" s="32"/>
      <c r="I29" s="42" t="s">
        <v>71</v>
      </c>
    </row>
    <row r="30" s="2" customFormat="1" ht="34.5" customHeight="1" spans="1:9">
      <c r="A30" s="1"/>
      <c r="B30" s="12"/>
      <c r="C30" s="9" t="s">
        <v>11</v>
      </c>
      <c r="D30" s="10" t="s">
        <v>12</v>
      </c>
      <c r="E30" s="25">
        <v>1</v>
      </c>
      <c r="F30" s="26">
        <v>1</v>
      </c>
      <c r="G30" s="27">
        <v>2500</v>
      </c>
      <c r="H30" s="27">
        <f>E30*F30*G30</f>
        <v>2500</v>
      </c>
      <c r="I30" s="39" t="s">
        <v>72</v>
      </c>
    </row>
    <row r="31" s="2" customFormat="1" ht="34.5" customHeight="1" spans="1:9">
      <c r="A31" s="1"/>
      <c r="B31" s="12"/>
      <c r="C31" s="9" t="s">
        <v>11</v>
      </c>
      <c r="D31" s="10" t="s">
        <v>14</v>
      </c>
      <c r="E31" s="25">
        <v>1</v>
      </c>
      <c r="F31" s="47">
        <v>2</v>
      </c>
      <c r="G31" s="27">
        <v>800</v>
      </c>
      <c r="H31" s="27">
        <f>E31*F31*G31</f>
        <v>1600</v>
      </c>
      <c r="I31" s="39" t="s">
        <v>73</v>
      </c>
    </row>
    <row r="32" s="2" customFormat="1" ht="34.5" customHeight="1" spans="1:9">
      <c r="A32" s="1"/>
      <c r="B32" s="18" t="s">
        <v>74</v>
      </c>
      <c r="C32" s="9" t="s">
        <v>75</v>
      </c>
      <c r="D32" s="10" t="s">
        <v>76</v>
      </c>
      <c r="E32" s="25">
        <v>1</v>
      </c>
      <c r="F32" s="26">
        <v>1</v>
      </c>
      <c r="G32" s="28">
        <v>3500</v>
      </c>
      <c r="H32" s="27">
        <f>E32*F32*G32</f>
        <v>3500</v>
      </c>
      <c r="I32" s="39" t="s">
        <v>77</v>
      </c>
    </row>
    <row r="33" s="2" customFormat="1" ht="34.5" customHeight="1" spans="1:9">
      <c r="A33" s="1"/>
      <c r="B33" s="18"/>
      <c r="C33" s="9" t="s">
        <v>75</v>
      </c>
      <c r="D33" s="16" t="s">
        <v>78</v>
      </c>
      <c r="E33" s="16">
        <v>1</v>
      </c>
      <c r="F33" s="16">
        <v>1</v>
      </c>
      <c r="G33" s="28">
        <v>1850</v>
      </c>
      <c r="H33" s="27">
        <f>E33*F33*G33</f>
        <v>1850</v>
      </c>
      <c r="I33" s="42" t="s">
        <v>79</v>
      </c>
    </row>
    <row r="34" s="3" customFormat="1" ht="34.5" customHeight="1" spans="2:9">
      <c r="B34" s="11"/>
      <c r="C34" s="11" t="s">
        <v>80</v>
      </c>
      <c r="D34" s="11"/>
      <c r="E34" s="11"/>
      <c r="F34" s="11"/>
      <c r="G34" s="11"/>
      <c r="H34" s="27">
        <f>SUM(H4:H33)</f>
        <v>220054</v>
      </c>
      <c r="I34" s="39"/>
    </row>
    <row r="35" s="3" customFormat="1" ht="34.5" customHeight="1" spans="2:9">
      <c r="B35" s="11" t="s">
        <v>81</v>
      </c>
      <c r="C35" s="19" t="s">
        <v>82</v>
      </c>
      <c r="D35" s="20"/>
      <c r="E35" s="20"/>
      <c r="F35" s="20"/>
      <c r="G35" s="37"/>
      <c r="H35" s="27">
        <f>H34*C35</f>
        <v>22005.4</v>
      </c>
      <c r="I35" s="27"/>
    </row>
    <row r="36" s="3" customFormat="1" ht="34.5" customHeight="1" spans="2:9">
      <c r="B36" s="11" t="s">
        <v>83</v>
      </c>
      <c r="C36" s="21">
        <v>0.06</v>
      </c>
      <c r="D36" s="22"/>
      <c r="E36" s="22"/>
      <c r="F36" s="22"/>
      <c r="G36" s="38"/>
      <c r="H36" s="27">
        <f>(H34+H35)*0.06</f>
        <v>14523.564</v>
      </c>
      <c r="I36" s="27"/>
    </row>
    <row r="37" s="3" customFormat="1" ht="34.5" customHeight="1" spans="2:9">
      <c r="B37" s="23" t="s">
        <v>84</v>
      </c>
      <c r="C37" s="23"/>
      <c r="D37" s="23"/>
      <c r="E37" s="23"/>
      <c r="F37" s="23"/>
      <c r="G37" s="23"/>
      <c r="H37" s="27">
        <f>SUM(H34:H36)</f>
        <v>256582.964</v>
      </c>
      <c r="I37" s="43"/>
    </row>
  </sheetData>
  <mergeCells count="11">
    <mergeCell ref="B1:I1"/>
    <mergeCell ref="C2:E2"/>
    <mergeCell ref="B3:C3"/>
    <mergeCell ref="C34:G34"/>
    <mergeCell ref="C35:G35"/>
    <mergeCell ref="C36:G36"/>
    <mergeCell ref="B37:G37"/>
    <mergeCell ref="B4:B10"/>
    <mergeCell ref="B11:B25"/>
    <mergeCell ref="B26:B31"/>
    <mergeCell ref="B32:B33"/>
  </mergeCells>
  <pageMargins left="0.75" right="0.75" top="1" bottom="1" header="0.511805555555556" footer="0.511805555555556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U10" sqref="U10"/>
    </sheetView>
  </sheetViews>
  <sheetFormatPr defaultColWidth="9.14285714285714" defaultRowHeight="17.6"/>
  <sheetData/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view="pageBreakPreview" zoomScaleNormal="100" zoomScaleSheetLayoutView="100" workbookViewId="0">
      <pane ySplit="3" topLeftCell="A27" activePane="bottomLeft" state="frozen"/>
      <selection/>
      <selection pane="bottomLeft" activeCell="H31" sqref="H31"/>
    </sheetView>
  </sheetViews>
  <sheetFormatPr defaultColWidth="9" defaultRowHeight="12.8"/>
  <cols>
    <col min="1" max="1" width="9" style="3"/>
    <col min="2" max="2" width="21.625" style="3" customWidth="1"/>
    <col min="3" max="3" width="23.625" style="3" customWidth="1"/>
    <col min="4" max="4" width="25" style="3" customWidth="1"/>
    <col min="5" max="5" width="11" style="3" customWidth="1"/>
    <col min="6" max="6" width="13" style="3" customWidth="1"/>
    <col min="7" max="7" width="22.375" style="3" customWidth="1"/>
    <col min="8" max="8" width="27.125" style="3" customWidth="1"/>
    <col min="9" max="9" width="43.125" style="3" customWidth="1"/>
    <col min="10" max="16384" width="9" style="3"/>
  </cols>
  <sheetData>
    <row r="1" ht="33.95" customHeight="1" spans="2:9">
      <c r="B1" s="4" t="s">
        <v>0</v>
      </c>
      <c r="C1" s="4"/>
      <c r="D1" s="4"/>
      <c r="E1" s="4"/>
      <c r="F1" s="4"/>
      <c r="G1" s="4"/>
      <c r="H1" s="4"/>
      <c r="I1" s="4"/>
    </row>
    <row r="2" ht="34.5" customHeight="1" spans="2:9">
      <c r="B2" s="4" t="s">
        <v>1</v>
      </c>
      <c r="C2" s="5" t="s">
        <v>2</v>
      </c>
      <c r="D2" s="5"/>
      <c r="E2" s="5"/>
      <c r="F2" s="4"/>
      <c r="G2" s="4"/>
      <c r="H2" s="4"/>
      <c r="I2" s="4"/>
    </row>
    <row r="3" ht="34.5" customHeight="1" spans="2:9">
      <c r="B3" s="6" t="s">
        <v>3</v>
      </c>
      <c r="C3" s="7"/>
      <c r="D3" s="6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ht="34.5" customHeight="1" spans="2:9">
      <c r="B4" s="8" t="s">
        <v>85</v>
      </c>
      <c r="C4" s="9" t="s">
        <v>16</v>
      </c>
      <c r="D4" s="10" t="s">
        <v>17</v>
      </c>
      <c r="E4" s="25">
        <v>2</v>
      </c>
      <c r="F4" s="26">
        <v>29</v>
      </c>
      <c r="G4" s="27">
        <v>1200</v>
      </c>
      <c r="H4" s="27">
        <f>G4*F4*E4</f>
        <v>69600</v>
      </c>
      <c r="I4" s="39"/>
    </row>
    <row r="5" ht="34.5" customHeight="1" spans="2:9">
      <c r="B5" s="8"/>
      <c r="C5" s="9" t="s">
        <v>36</v>
      </c>
      <c r="D5" s="10" t="s">
        <v>36</v>
      </c>
      <c r="E5" s="25">
        <v>2</v>
      </c>
      <c r="F5" s="26">
        <v>29</v>
      </c>
      <c r="G5" s="27"/>
      <c r="H5" s="27"/>
      <c r="I5" s="39"/>
    </row>
    <row r="6" ht="34.5" customHeight="1" spans="2:9">
      <c r="B6" s="8"/>
      <c r="C6" s="9" t="s">
        <v>86</v>
      </c>
      <c r="D6" s="10"/>
      <c r="E6" s="25"/>
      <c r="F6" s="26"/>
      <c r="G6" s="27"/>
      <c r="H6" s="27"/>
      <c r="I6" s="39"/>
    </row>
    <row r="7" ht="34.5" customHeight="1" spans="2:9">
      <c r="B7" s="8"/>
      <c r="C7" s="9" t="s">
        <v>40</v>
      </c>
      <c r="D7" s="10"/>
      <c r="E7" s="25"/>
      <c r="F7" s="26"/>
      <c r="G7" s="27"/>
      <c r="H7" s="27"/>
      <c r="I7" s="39"/>
    </row>
    <row r="8" ht="34.5" customHeight="1" spans="2:9">
      <c r="B8" s="8"/>
      <c r="C8" s="11" t="s">
        <v>87</v>
      </c>
      <c r="D8" s="11" t="s">
        <v>88</v>
      </c>
      <c r="E8" s="11">
        <v>1</v>
      </c>
      <c r="F8" s="11">
        <v>4</v>
      </c>
      <c r="G8" s="28">
        <v>1000</v>
      </c>
      <c r="H8" s="27">
        <f t="shared" ref="H8:H10" si="0">G8*F8*E8</f>
        <v>4000</v>
      </c>
      <c r="I8" s="39" t="s">
        <v>89</v>
      </c>
    </row>
    <row r="9" s="1" customFormat="1" ht="34.5" customHeight="1" spans="2:9">
      <c r="B9" s="12"/>
      <c r="C9" s="13" t="s">
        <v>90</v>
      </c>
      <c r="D9" s="13" t="s">
        <v>91</v>
      </c>
      <c r="E9" s="29">
        <v>1</v>
      </c>
      <c r="F9" s="30">
        <v>1</v>
      </c>
      <c r="G9" s="31">
        <v>5000</v>
      </c>
      <c r="H9" s="32">
        <f t="shared" si="0"/>
        <v>5000</v>
      </c>
      <c r="I9" s="40" t="s">
        <v>92</v>
      </c>
    </row>
    <row r="10" s="1" customFormat="1" ht="34.5" customHeight="1" spans="2:9">
      <c r="B10" s="8"/>
      <c r="C10" s="14" t="s">
        <v>93</v>
      </c>
      <c r="D10" s="15" t="s">
        <v>34</v>
      </c>
      <c r="E10" s="33">
        <v>1</v>
      </c>
      <c r="F10" s="34">
        <v>1</v>
      </c>
      <c r="G10" s="32">
        <v>12000</v>
      </c>
      <c r="H10" s="32">
        <f t="shared" si="0"/>
        <v>12000</v>
      </c>
      <c r="I10" s="40" t="s">
        <v>94</v>
      </c>
    </row>
    <row r="11" s="1" customFormat="1" ht="34.5" customHeight="1" spans="2:9">
      <c r="B11" s="8"/>
      <c r="C11" s="14" t="s">
        <v>36</v>
      </c>
      <c r="D11" s="15" t="s">
        <v>95</v>
      </c>
      <c r="E11" s="33">
        <v>1</v>
      </c>
      <c r="F11" s="34">
        <v>2</v>
      </c>
      <c r="G11" s="32"/>
      <c r="H11" s="32"/>
      <c r="I11" s="40"/>
    </row>
    <row r="12" s="1" customFormat="1" ht="34.5" customHeight="1" spans="2:9">
      <c r="B12" s="8"/>
      <c r="C12" s="16" t="s">
        <v>96</v>
      </c>
      <c r="D12" s="16" t="s">
        <v>42</v>
      </c>
      <c r="E12" s="33">
        <v>1</v>
      </c>
      <c r="F12" s="34">
        <v>1</v>
      </c>
      <c r="G12" s="32">
        <v>15000</v>
      </c>
      <c r="H12" s="32">
        <f t="shared" ref="H12:H30" si="1">G12*F12*E12</f>
        <v>15000</v>
      </c>
      <c r="I12" s="41"/>
    </row>
    <row r="13" s="1" customFormat="1" ht="34.5" customHeight="1" spans="2:9">
      <c r="B13" s="12"/>
      <c r="C13" s="13" t="s">
        <v>50</v>
      </c>
      <c r="D13" s="13" t="s">
        <v>97</v>
      </c>
      <c r="E13" s="29">
        <v>1</v>
      </c>
      <c r="F13" s="30">
        <v>1</v>
      </c>
      <c r="G13" s="31">
        <v>18000</v>
      </c>
      <c r="H13" s="32">
        <f t="shared" si="1"/>
        <v>18000</v>
      </c>
      <c r="I13" s="42" t="s">
        <v>98</v>
      </c>
    </row>
    <row r="14" ht="34.5" customHeight="1" spans="2:9">
      <c r="B14" s="8"/>
      <c r="C14" s="11" t="s">
        <v>99</v>
      </c>
      <c r="D14" s="11" t="s">
        <v>100</v>
      </c>
      <c r="E14" s="11">
        <v>1</v>
      </c>
      <c r="F14" s="11">
        <v>2</v>
      </c>
      <c r="G14" s="11">
        <v>0</v>
      </c>
      <c r="H14" s="27">
        <f t="shared" si="1"/>
        <v>0</v>
      </c>
      <c r="I14" s="39" t="s">
        <v>101</v>
      </c>
    </row>
    <row r="15" ht="34.5" customHeight="1" spans="2:9">
      <c r="B15" s="17" t="s">
        <v>102</v>
      </c>
      <c r="C15" s="11" t="s">
        <v>103</v>
      </c>
      <c r="D15" s="11" t="s">
        <v>104</v>
      </c>
      <c r="E15" s="11">
        <v>1</v>
      </c>
      <c r="F15" s="35">
        <v>4</v>
      </c>
      <c r="G15" s="31">
        <v>2399</v>
      </c>
      <c r="H15" s="27">
        <f t="shared" si="1"/>
        <v>9596</v>
      </c>
      <c r="I15" s="40" t="s">
        <v>105</v>
      </c>
    </row>
    <row r="16" ht="34.5" customHeight="1" spans="2:9">
      <c r="B16" s="17"/>
      <c r="C16" s="11" t="s">
        <v>61</v>
      </c>
      <c r="D16" s="11" t="s">
        <v>62</v>
      </c>
      <c r="E16" s="11">
        <v>1</v>
      </c>
      <c r="F16" s="11">
        <v>24</v>
      </c>
      <c r="G16" s="32">
        <v>300</v>
      </c>
      <c r="H16" s="27">
        <f t="shared" si="1"/>
        <v>7200</v>
      </c>
      <c r="I16" s="39"/>
    </row>
    <row r="17" ht="34.5" customHeight="1" spans="2:9">
      <c r="B17" s="17"/>
      <c r="C17" s="11" t="s">
        <v>44</v>
      </c>
      <c r="D17" s="11" t="s">
        <v>44</v>
      </c>
      <c r="E17" s="11">
        <v>1</v>
      </c>
      <c r="F17" s="11">
        <v>1</v>
      </c>
      <c r="G17" s="32">
        <v>8000</v>
      </c>
      <c r="H17" s="27">
        <f t="shared" si="1"/>
        <v>8000</v>
      </c>
      <c r="I17" s="39" t="s">
        <v>106</v>
      </c>
    </row>
    <row r="18" s="2" customFormat="1" ht="34.5" customHeight="1" spans="1:9">
      <c r="A18" s="1"/>
      <c r="B18" s="18"/>
      <c r="C18" s="16" t="s">
        <v>107</v>
      </c>
      <c r="D18" s="16" t="s">
        <v>107</v>
      </c>
      <c r="E18" s="16">
        <v>2</v>
      </c>
      <c r="F18" s="16">
        <v>2</v>
      </c>
      <c r="G18" s="32">
        <v>500</v>
      </c>
      <c r="H18" s="32">
        <f t="shared" si="1"/>
        <v>2000</v>
      </c>
      <c r="I18" s="42" t="s">
        <v>108</v>
      </c>
    </row>
    <row r="19" s="2" customFormat="1" ht="34.5" customHeight="1" spans="1:9">
      <c r="A19" s="1"/>
      <c r="B19" s="18"/>
      <c r="C19" s="16" t="s">
        <v>109</v>
      </c>
      <c r="D19" s="16" t="s">
        <v>67</v>
      </c>
      <c r="E19" s="16">
        <v>1</v>
      </c>
      <c r="F19" s="16">
        <v>2</v>
      </c>
      <c r="G19" s="32">
        <v>500</v>
      </c>
      <c r="H19" s="32">
        <f t="shared" si="1"/>
        <v>1000</v>
      </c>
      <c r="I19" s="42"/>
    </row>
    <row r="20" s="1" customFormat="1" ht="34.5" customHeight="1" spans="2:9">
      <c r="B20" s="18"/>
      <c r="C20" s="16" t="s">
        <v>11</v>
      </c>
      <c r="D20" s="16" t="s">
        <v>12</v>
      </c>
      <c r="E20" s="16">
        <v>1</v>
      </c>
      <c r="F20" s="16">
        <v>2</v>
      </c>
      <c r="G20" s="32">
        <v>2500</v>
      </c>
      <c r="H20" s="32">
        <f t="shared" si="1"/>
        <v>5000</v>
      </c>
      <c r="I20" s="42" t="s">
        <v>110</v>
      </c>
    </row>
    <row r="21" s="1" customFormat="1" ht="34.5" customHeight="1" spans="2:9">
      <c r="B21" s="18"/>
      <c r="C21" s="16" t="s">
        <v>11</v>
      </c>
      <c r="D21" s="16" t="s">
        <v>14</v>
      </c>
      <c r="E21" s="16">
        <v>1</v>
      </c>
      <c r="F21" s="36">
        <v>2</v>
      </c>
      <c r="G21" s="32">
        <v>800</v>
      </c>
      <c r="H21" s="32">
        <f t="shared" si="1"/>
        <v>1600</v>
      </c>
      <c r="I21" s="42" t="s">
        <v>111</v>
      </c>
    </row>
    <row r="22" s="2" customFormat="1" ht="34.5" customHeight="1" spans="1:9">
      <c r="A22" s="1"/>
      <c r="B22" s="18"/>
      <c r="C22" s="16" t="s">
        <v>11</v>
      </c>
      <c r="D22" s="16" t="s">
        <v>112</v>
      </c>
      <c r="E22" s="16">
        <v>1</v>
      </c>
      <c r="F22" s="16">
        <v>1</v>
      </c>
      <c r="G22" s="31">
        <v>3500</v>
      </c>
      <c r="H22" s="32">
        <f t="shared" si="1"/>
        <v>3500</v>
      </c>
      <c r="I22" s="42" t="s">
        <v>76</v>
      </c>
    </row>
    <row r="23" s="2" customFormat="1" ht="34.5" customHeight="1" spans="1:9">
      <c r="A23" s="1"/>
      <c r="B23" s="18"/>
      <c r="C23" s="16" t="s">
        <v>11</v>
      </c>
      <c r="D23" s="16" t="s">
        <v>112</v>
      </c>
      <c r="E23" s="16">
        <v>1</v>
      </c>
      <c r="F23" s="16">
        <v>1</v>
      </c>
      <c r="G23" s="31">
        <v>1850</v>
      </c>
      <c r="H23" s="32">
        <f t="shared" si="1"/>
        <v>1850</v>
      </c>
      <c r="I23" s="42" t="s">
        <v>78</v>
      </c>
    </row>
    <row r="24" s="2" customFormat="1" ht="34.5" customHeight="1" spans="1:9">
      <c r="A24" s="1"/>
      <c r="B24" s="18"/>
      <c r="C24" s="16" t="s">
        <v>113</v>
      </c>
      <c r="D24" s="16" t="s">
        <v>114</v>
      </c>
      <c r="E24" s="16">
        <v>1</v>
      </c>
      <c r="F24" s="16">
        <v>1</v>
      </c>
      <c r="G24" s="31">
        <v>4000</v>
      </c>
      <c r="H24" s="32">
        <f t="shared" si="1"/>
        <v>4000</v>
      </c>
      <c r="I24" s="42" t="s">
        <v>115</v>
      </c>
    </row>
    <row r="25" s="1" customFormat="1" ht="34.5" customHeight="1" spans="2:9">
      <c r="B25" s="18"/>
      <c r="C25" s="13" t="s">
        <v>27</v>
      </c>
      <c r="D25" s="13" t="s">
        <v>27</v>
      </c>
      <c r="E25" s="29">
        <v>1</v>
      </c>
      <c r="F25" s="30">
        <v>1</v>
      </c>
      <c r="G25" s="31">
        <v>5000</v>
      </c>
      <c r="H25" s="32">
        <f t="shared" si="1"/>
        <v>5000</v>
      </c>
      <c r="I25" s="42" t="s">
        <v>116</v>
      </c>
    </row>
    <row r="26" s="2" customFormat="1" ht="34.5" customHeight="1" spans="1:9">
      <c r="A26" s="1"/>
      <c r="B26" s="18"/>
      <c r="C26" s="16" t="s">
        <v>48</v>
      </c>
      <c r="D26" s="16" t="s">
        <v>48</v>
      </c>
      <c r="E26" s="16">
        <v>1</v>
      </c>
      <c r="F26" s="16">
        <v>1</v>
      </c>
      <c r="G26" s="31">
        <v>5000</v>
      </c>
      <c r="H26" s="32">
        <f t="shared" si="1"/>
        <v>5000</v>
      </c>
      <c r="I26" s="42"/>
    </row>
    <row r="27" s="2" customFormat="1" ht="34.5" customHeight="1" spans="1:9">
      <c r="A27" s="1"/>
      <c r="B27" s="18"/>
      <c r="C27" s="16" t="s">
        <v>117</v>
      </c>
      <c r="D27" s="16" t="s">
        <v>117</v>
      </c>
      <c r="E27" s="16">
        <v>1</v>
      </c>
      <c r="F27" s="16">
        <v>48</v>
      </c>
      <c r="G27" s="16">
        <v>20</v>
      </c>
      <c r="H27" s="32">
        <f t="shared" si="1"/>
        <v>960</v>
      </c>
      <c r="I27" s="42"/>
    </row>
    <row r="28" customFormat="1" ht="34.5" customHeight="1" spans="1:9">
      <c r="A28" s="3"/>
      <c r="B28" s="17"/>
      <c r="C28" s="11" t="s">
        <v>68</v>
      </c>
      <c r="D28" s="11" t="s">
        <v>68</v>
      </c>
      <c r="E28" s="11">
        <v>1</v>
      </c>
      <c r="F28" s="11">
        <v>1</v>
      </c>
      <c r="G28" s="31">
        <v>25000</v>
      </c>
      <c r="H28" s="27">
        <f t="shared" si="1"/>
        <v>25000</v>
      </c>
      <c r="I28" s="40" t="s">
        <v>118</v>
      </c>
    </row>
    <row r="29" customFormat="1" ht="34.5" customHeight="1" spans="1:9">
      <c r="A29" s="3"/>
      <c r="B29" s="17"/>
      <c r="C29" s="11" t="s">
        <v>70</v>
      </c>
      <c r="D29" s="11" t="s">
        <v>70</v>
      </c>
      <c r="E29" s="11">
        <v>1</v>
      </c>
      <c r="F29" s="11">
        <v>1</v>
      </c>
      <c r="G29" s="11">
        <v>0</v>
      </c>
      <c r="H29" s="27">
        <f t="shared" si="1"/>
        <v>0</v>
      </c>
      <c r="I29" s="39" t="s">
        <v>119</v>
      </c>
    </row>
    <row r="30" ht="34.5" customHeight="1" spans="2:9">
      <c r="B30" s="11"/>
      <c r="C30" s="11" t="s">
        <v>80</v>
      </c>
      <c r="D30" s="11"/>
      <c r="E30" s="11"/>
      <c r="F30" s="11"/>
      <c r="G30" s="11"/>
      <c r="H30" s="27">
        <f>SUM(H4:H29)</f>
        <v>203306</v>
      </c>
      <c r="I30" s="39"/>
    </row>
    <row r="31" ht="34.5" customHeight="1" spans="2:9">
      <c r="B31" s="11" t="s">
        <v>81</v>
      </c>
      <c r="C31" s="19" t="s">
        <v>82</v>
      </c>
      <c r="D31" s="20"/>
      <c r="E31" s="20"/>
      <c r="F31" s="20"/>
      <c r="G31" s="37"/>
      <c r="H31" s="27">
        <f>H30*C31</f>
        <v>20330.6</v>
      </c>
      <c r="I31" s="27"/>
    </row>
    <row r="32" ht="34.5" customHeight="1" spans="2:9">
      <c r="B32" s="11" t="s">
        <v>83</v>
      </c>
      <c r="C32" s="21">
        <v>0.06</v>
      </c>
      <c r="D32" s="22"/>
      <c r="E32" s="22"/>
      <c r="F32" s="22"/>
      <c r="G32" s="38"/>
      <c r="H32" s="27">
        <f>(H30+H31)*0.06</f>
        <v>13418.196</v>
      </c>
      <c r="I32" s="27"/>
    </row>
    <row r="33" ht="34.5" customHeight="1" spans="2:9">
      <c r="B33" s="23" t="s">
        <v>84</v>
      </c>
      <c r="C33" s="23"/>
      <c r="D33" s="23"/>
      <c r="E33" s="23"/>
      <c r="F33" s="23"/>
      <c r="G33" s="23"/>
      <c r="H33" s="27">
        <f>SUM(H30:H32)</f>
        <v>237054.796</v>
      </c>
      <c r="I33" s="43"/>
    </row>
  </sheetData>
  <mergeCells count="9">
    <mergeCell ref="B1:I1"/>
    <mergeCell ref="C2:E2"/>
    <mergeCell ref="B3:C3"/>
    <mergeCell ref="C30:G30"/>
    <mergeCell ref="C31:G31"/>
    <mergeCell ref="C32:G32"/>
    <mergeCell ref="B33:G33"/>
    <mergeCell ref="B4:B14"/>
    <mergeCell ref="B15:B29"/>
  </mergeCells>
  <pageMargins left="0.699305555555556" right="0.699305555555556" top="0.75" bottom="0.75" header="0.3" footer="0.3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Grand Bay Quotation</vt:lpstr>
      <vt:lpstr>detail informaiton</vt:lpstr>
      <vt:lpstr>Grand Bay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public4</dc:creator>
  <cp:lastModifiedBy>Shen,Simon,BEIJING,Program Management</cp:lastModifiedBy>
  <dcterms:created xsi:type="dcterms:W3CDTF">2014-10-24T01:47:00Z</dcterms:created>
  <cp:lastPrinted>2018-06-01T17:58:00Z</cp:lastPrinted>
  <dcterms:modified xsi:type="dcterms:W3CDTF">2021-10-11T17:39:20Z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2021-09-07T07:17:46Z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db768c5c-4b92-43e9-88f7-de2d39346cbc</vt:lpwstr>
  </property>
  <property fmtid="{D5CDD505-2E9C-101B-9397-08002B2CF9AE}" pid="8" name="MSIP_Label_1ada0a2f-b917-4d51-b0d0-d418a10c8b23_ContentBits">
    <vt:lpwstr>0</vt:lpwstr>
  </property>
  <property fmtid="{D5CDD505-2E9C-101B-9397-08002B2CF9AE}" pid="9" name="KSOProductBuildVer">
    <vt:lpwstr>1028-3.6.0.5672</vt:lpwstr>
  </property>
</Properties>
</file>