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北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<sst xmlns="http://schemas.openxmlformats.org/spreadsheetml/2006/main" count="119" uniqueCount="93">
  <si>
    <t>【借款报销单】</t>
  </si>
  <si>
    <t>团号：HMJB-240201-XSY480</t>
  </si>
  <si>
    <t>会议日期：1月27日-1月28日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</si>
  <si>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</si>
  <si>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</si>
  <si>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</si>
  <si>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</si>
  <si>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</si>
  <si>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</si>
  <si>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</si>
  <si>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</si>
  <si>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</si>
  <si>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</si>
  <si>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</si>
  <si>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</si>
  <si>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</si>
  <si>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</si>
  <si>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</si>
  <si>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</si>
  <si>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</si>
  <si>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</si>
  <si>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</si>
  <si>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</si>
  <si>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</si>
  <si>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</si>
  <si>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</si>
  <si>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</si>
  <si>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</si>
  <si>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</si>
  <si>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</si>
  <si>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</si>
  <si>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</si>
  <si>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</si>
  <si>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</si>
  <si>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</si>
  <si>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</si>
  <si>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</si>
  <si>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</si>
  <si>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</si>
  <si>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</si>
  <si>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</si>
  <si>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</si>
  <si>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</si>
  <si>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</si>
  <si>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</si>
  <si>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</si>
  <si>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</si>
  <si>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</si>
  <si>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</si>
  <si>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</si>
  <si>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</si>
  <si>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</si>
  <si>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</si>
  <si>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</si>
  <si>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</si>
  <si>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</si>
  <si>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</si>
  <si>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</si>
  <si>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</si>
  <si>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</si>
  <si>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</si>
  <si>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</si>
  <si>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</si>
  <si>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</si>
  <si>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1月26日-27日</t>
  </si>
  <si>
    <t>报销日期:</t>
  </si>
  <si>
    <t>团号:</t>
  </si>
  <si>
    <t>HMJB-240201-XSY480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</si>
  <si>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</si>
  <si>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</si>
  <si>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</si>
  <si>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</si>
  <si>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</si>
  <si>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</si>
  <si>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</si>
  <si>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</si>
  <si>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</si>
  <si>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</si>
  <si>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1.27家-会场</t>
  </si>
  <si>
    <t>1.27会场-家</t>
  </si>
  <si>
    <t>住宿费</t>
  </si>
  <si>
    <t>餐费</t>
  </si>
  <si>
    <t>1.27午餐</t>
  </si>
  <si>
    <t>补票金额</t>
  </si>
  <si>
    <t>报销总金额</t>
  </si>
  <si>
    <t>报销人:</t>
  </si>
  <si>
    <t>合规:</t>
  </si>
  <si>
    <t>【员工上会补助统计单】</t>
  </si>
  <si>
    <t>1月26日-1月27日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</si>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</sst>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L52" sqref="L52"/>
    </sheetView>
  </sheetViews>
  <sheetFormatPr defaultColWidth="9" defaultRowHeight="21" customHeight="1"/>
  <cols>
    <col min="1" max="1" width="9" style="54"/>
    <col min="2" max="2" width="16.7522123893805" customWidth="1"/>
    <col min="3" max="3" width="9" style="55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12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 t="shared" ref="F13:H13" si="1">SUM(F8:F12)</f>
        <v>0</v>
      </c>
      <c r="G13" s="70">
        <f t="shared" si="1"/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ref="H14:H20" si="2">F14+G14</f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si="2"/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 t="shared" ref="F16:H16" si="3">SUM(F14:F15)</f>
        <v>0</v>
      </c>
      <c r="G16" s="70">
        <f t="shared" si="3"/>
        <v>0</v>
      </c>
      <c r="H16" s="70">
        <f t="shared" si="3"/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2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2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2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2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>SUM(D17)</f>
        <v>0</v>
      </c>
      <c r="E21" s="70">
        <f>SUM(E17)</f>
        <v>0</v>
      </c>
      <c r="F21" s="70">
        <f t="shared" ref="F21:H21" si="4">SUM(F17:F20)</f>
        <v>0</v>
      </c>
      <c r="G21" s="70">
        <f t="shared" si="4"/>
        <v>0</v>
      </c>
      <c r="H21" s="70">
        <f t="shared" si="4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7"/>
      <c r="J23" s="93"/>
    </row>
    <row r="24" customHeight="1" spans="1:10">
      <c r="A24" s="64"/>
      <c r="B24" s="65"/>
      <c r="C24" s="66"/>
      <c r="D24" s="67"/>
      <c r="E24" s="66"/>
      <c r="F24" s="66">
        <v>0</v>
      </c>
      <c r="G24" s="66">
        <v>0</v>
      </c>
      <c r="H24" s="66">
        <f>F24+G24</f>
        <v>0</v>
      </c>
      <c r="I24" s="87"/>
      <c r="J24" s="93"/>
    </row>
    <row r="25" s="53" customFormat="1" customHeight="1" spans="1:10">
      <c r="A25" s="68"/>
      <c r="B25" s="69" t="s">
        <v>26</v>
      </c>
      <c r="C25" s="70">
        <f>SUM(C22)</f>
        <v>0</v>
      </c>
      <c r="D25" s="70">
        <f>SUM(D22)</f>
        <v>0</v>
      </c>
      <c r="E25" s="70">
        <f>SUM(E22)</f>
        <v>0</v>
      </c>
      <c r="F25" s="70">
        <f>SUM(F22:F24)</f>
        <v>0</v>
      </c>
      <c r="G25" s="70">
        <f>SUM(G22:G24)</f>
        <v>0</v>
      </c>
      <c r="H25" s="70">
        <f>SUM(H22:H24)</f>
        <v>0</v>
      </c>
      <c r="I25" s="90"/>
      <c r="J25" s="94"/>
    </row>
    <row r="26" customHeight="1" spans="1:10">
      <c r="A26" s="71">
        <v>5</v>
      </c>
      <c r="B26" s="72" t="s">
        <v>27</v>
      </c>
      <c r="C26" s="73">
        <v>0</v>
      </c>
      <c r="D26" s="71"/>
      <c r="E26" s="73">
        <f>C26*D26</f>
        <v>0</v>
      </c>
      <c r="F26" s="66">
        <v>0</v>
      </c>
      <c r="G26" s="66">
        <v>0</v>
      </c>
      <c r="H26" s="66">
        <f>F26+G26</f>
        <v>0</v>
      </c>
      <c r="I26" s="87"/>
      <c r="J26" s="88" t="s">
        <v>28</v>
      </c>
    </row>
    <row r="27" customHeight="1" spans="1:10">
      <c r="A27" s="74"/>
      <c r="B27" s="75"/>
      <c r="C27" s="76"/>
      <c r="D27" s="74"/>
      <c r="E27" s="76"/>
      <c r="F27" s="66">
        <v>0</v>
      </c>
      <c r="G27" s="66">
        <v>0</v>
      </c>
      <c r="H27" s="66">
        <f>F27+G27</f>
        <v>0</v>
      </c>
      <c r="I27" s="87"/>
      <c r="J27" s="89"/>
    </row>
    <row r="28" s="53" customFormat="1" customHeight="1" spans="1:10">
      <c r="A28" s="68"/>
      <c r="B28" s="69" t="s">
        <v>29</v>
      </c>
      <c r="C28" s="70">
        <f>SUM(C26)</f>
        <v>0</v>
      </c>
      <c r="D28" s="70">
        <f>SUM(D26)</f>
        <v>0</v>
      </c>
      <c r="E28" s="70">
        <f>SUM(E26)</f>
        <v>0</v>
      </c>
      <c r="F28" s="70">
        <f t="shared" ref="F28:H28" si="5">SUM(F26:F27)</f>
        <v>0</v>
      </c>
      <c r="G28" s="70">
        <f t="shared" si="5"/>
        <v>0</v>
      </c>
      <c r="H28" s="70">
        <f t="shared" si="5"/>
        <v>0</v>
      </c>
      <c r="I28" s="90"/>
      <c r="J28" s="91"/>
    </row>
    <row r="29" customHeight="1" spans="1:10">
      <c r="A29" s="64">
        <v>6</v>
      </c>
      <c r="B29" s="65" t="s">
        <v>30</v>
      </c>
      <c r="C29" s="66">
        <v>0</v>
      </c>
      <c r="D29" s="67"/>
      <c r="E29" s="66">
        <f>C29*D29</f>
        <v>0</v>
      </c>
      <c r="F29" s="66">
        <v>0</v>
      </c>
      <c r="G29" s="66">
        <v>0</v>
      </c>
      <c r="H29" s="66">
        <f t="shared" ref="H29:H32" si="6">F29+G29</f>
        <v>0</v>
      </c>
      <c r="I29" s="87"/>
      <c r="J29" s="88" t="s">
        <v>31</v>
      </c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6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6"/>
        <v>0</v>
      </c>
      <c r="I31" s="87"/>
      <c r="J31" s="93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6"/>
        <v>0</v>
      </c>
      <c r="I32" s="87"/>
      <c r="J32" s="93"/>
    </row>
    <row r="33" s="53" customFormat="1" customHeight="1" spans="1:10">
      <c r="A33" s="68"/>
      <c r="B33" s="69" t="s">
        <v>32</v>
      </c>
      <c r="C33" s="70">
        <f>SUM(C29)</f>
        <v>0</v>
      </c>
      <c r="D33" s="70">
        <f>SUM(D29)</f>
        <v>0</v>
      </c>
      <c r="E33" s="70">
        <f>SUM(E29)</f>
        <v>0</v>
      </c>
      <c r="F33" s="70">
        <f t="shared" ref="F33:H33" si="7">SUM(F29:F32)</f>
        <v>0</v>
      </c>
      <c r="G33" s="70">
        <f t="shared" si="7"/>
        <v>0</v>
      </c>
      <c r="H33" s="70">
        <f t="shared" si="7"/>
        <v>0</v>
      </c>
      <c r="I33" s="90"/>
      <c r="J33" s="94"/>
    </row>
    <row r="34" customHeight="1" spans="1:10">
      <c r="A34" s="64">
        <v>7</v>
      </c>
      <c r="B34" s="65" t="s">
        <v>33</v>
      </c>
      <c r="C34" s="66">
        <v>0</v>
      </c>
      <c r="D34" s="67"/>
      <c r="E34" s="66">
        <f>C34*D34</f>
        <v>0</v>
      </c>
      <c r="F34" s="66">
        <v>0</v>
      </c>
      <c r="G34" s="66">
        <v>0</v>
      </c>
      <c r="H34" s="66">
        <f t="shared" ref="H34:H37" si="8">F34+G34</f>
        <v>0</v>
      </c>
      <c r="I34" s="87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8"/>
        <v>0</v>
      </c>
      <c r="I36" s="87"/>
      <c r="J36" s="96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8"/>
        <v>0</v>
      </c>
      <c r="I37" s="87"/>
      <c r="J37" s="96"/>
    </row>
    <row r="38" s="53" customFormat="1" customHeight="1" spans="1:10">
      <c r="A38" s="68"/>
      <c r="B38" s="69" t="s">
        <v>34</v>
      </c>
      <c r="C38" s="70">
        <f>SUM(C34)</f>
        <v>0</v>
      </c>
      <c r="D38" s="70">
        <f>SUM(D34)</f>
        <v>0</v>
      </c>
      <c r="E38" s="70">
        <f>SUM(E34)</f>
        <v>0</v>
      </c>
      <c r="F38" s="70">
        <f t="shared" ref="F38:H38" si="9">SUM(F34:F37)</f>
        <v>0</v>
      </c>
      <c r="G38" s="70">
        <f t="shared" si="9"/>
        <v>0</v>
      </c>
      <c r="H38" s="70">
        <f t="shared" si="9"/>
        <v>0</v>
      </c>
      <c r="I38" s="90"/>
      <c r="J38" s="97"/>
    </row>
    <row r="39" customHeight="1" spans="1:10">
      <c r="A39" s="64">
        <v>8</v>
      </c>
      <c r="B39" s="65" t="s">
        <v>35</v>
      </c>
      <c r="C39" s="66">
        <v>0</v>
      </c>
      <c r="D39" s="67"/>
      <c r="E39" s="66">
        <f>C39*D39</f>
        <v>0</v>
      </c>
      <c r="F39" s="66">
        <v>0</v>
      </c>
      <c r="G39" s="66">
        <v>0</v>
      </c>
      <c r="H39" s="66">
        <f t="shared" ref="H39:H44" si="10">F39+G39</f>
        <v>0</v>
      </c>
      <c r="I39" s="87"/>
      <c r="J39" s="92" t="s">
        <v>36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10"/>
        <v>0</v>
      </c>
      <c r="I40" s="87"/>
      <c r="J40" s="93"/>
    </row>
    <row r="41" s="53" customFormat="1" customHeight="1" spans="1:10">
      <c r="A41" s="68"/>
      <c r="B41" s="69" t="s">
        <v>37</v>
      </c>
      <c r="C41" s="70">
        <f>SUM(C39)</f>
        <v>0</v>
      </c>
      <c r="D41" s="70">
        <f>SUM(D39)</f>
        <v>0</v>
      </c>
      <c r="E41" s="70">
        <f>SUM(E39)</f>
        <v>0</v>
      </c>
      <c r="F41" s="70">
        <f t="shared" ref="F41:H41" si="11">SUM(F39:F40)</f>
        <v>0</v>
      </c>
      <c r="G41" s="70">
        <f t="shared" si="11"/>
        <v>0</v>
      </c>
      <c r="H41" s="70">
        <f t="shared" si="11"/>
        <v>0</v>
      </c>
      <c r="I41" s="90"/>
      <c r="J41" s="94"/>
    </row>
    <row r="42" customHeight="1" spans="1:10">
      <c r="A42" s="64">
        <v>9</v>
      </c>
      <c r="B42" s="65" t="s">
        <v>38</v>
      </c>
      <c r="C42" s="66">
        <v>0</v>
      </c>
      <c r="D42" s="67"/>
      <c r="E42" s="66">
        <f>C42*D42</f>
        <v>0</v>
      </c>
      <c r="F42" s="66">
        <v>0</v>
      </c>
      <c r="G42" s="66">
        <v>0</v>
      </c>
      <c r="H42" s="66">
        <f t="shared" si="10"/>
        <v>0</v>
      </c>
      <c r="I42" s="87"/>
      <c r="J42" s="88" t="s">
        <v>39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10"/>
        <v>0</v>
      </c>
      <c r="I43" s="87"/>
      <c r="J43" s="89"/>
    </row>
    <row r="44" customHeight="1" spans="1:10">
      <c r="A44" s="64"/>
      <c r="B44" s="65"/>
      <c r="C44" s="66"/>
      <c r="D44" s="67"/>
      <c r="E44" s="66"/>
      <c r="F44" s="66">
        <v>0</v>
      </c>
      <c r="G44" s="66">
        <v>0</v>
      </c>
      <c r="H44" s="66">
        <f t="shared" si="10"/>
        <v>0</v>
      </c>
      <c r="I44" s="87"/>
      <c r="J44" s="89"/>
    </row>
    <row r="45" s="53" customFormat="1" customHeight="1" spans="1:10">
      <c r="A45" s="68"/>
      <c r="B45" s="69" t="s">
        <v>40</v>
      </c>
      <c r="C45" s="70">
        <f>SUM(C42)</f>
        <v>0</v>
      </c>
      <c r="D45" s="70">
        <f>SUM(D42)</f>
        <v>0</v>
      </c>
      <c r="E45" s="70">
        <f>SUM(E42)</f>
        <v>0</v>
      </c>
      <c r="F45" s="70">
        <f t="shared" ref="F45:H45" si="12">SUM(F42:F44)</f>
        <v>0</v>
      </c>
      <c r="G45" s="70">
        <f t="shared" si="12"/>
        <v>0</v>
      </c>
      <c r="H45" s="70">
        <f t="shared" si="12"/>
        <v>0</v>
      </c>
      <c r="I45" s="90"/>
      <c r="J45" s="91"/>
    </row>
    <row r="46" customHeight="1" spans="1:10">
      <c r="A46" s="71">
        <v>10</v>
      </c>
      <c r="B46" s="65" t="s">
        <v>41</v>
      </c>
      <c r="C46" s="66">
        <v>0</v>
      </c>
      <c r="D46" s="67"/>
      <c r="E46" s="66">
        <f>C46*D46</f>
        <v>0</v>
      </c>
      <c r="F46" s="66">
        <v>164.06</v>
      </c>
      <c r="G46" s="66">
        <v>0</v>
      </c>
      <c r="H46" s="66">
        <f t="shared" ref="H46:H52" si="13">F46+G46</f>
        <v>164.06</v>
      </c>
      <c r="I46" s="87" t="s">
        <v>42</v>
      </c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3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3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3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3"/>
        <v>0</v>
      </c>
      <c r="I50" s="87"/>
      <c r="J50" s="96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3"/>
        <v>0</v>
      </c>
      <c r="I51" s="87"/>
      <c r="J51" s="96"/>
    </row>
    <row r="52" customHeight="1" spans="1:10">
      <c r="A52" s="74"/>
      <c r="B52" s="65"/>
      <c r="C52" s="66"/>
      <c r="D52" s="67"/>
      <c r="E52" s="66"/>
      <c r="F52" s="66">
        <v>0</v>
      </c>
      <c r="G52" s="66">
        <v>0</v>
      </c>
      <c r="H52" s="66">
        <f t="shared" si="13"/>
        <v>0</v>
      </c>
      <c r="I52" s="87"/>
      <c r="J52" s="96"/>
    </row>
    <row r="53" s="53" customFormat="1" customHeight="1" spans="1:10">
      <c r="A53" s="68"/>
      <c r="B53" s="69" t="s">
        <v>43</v>
      </c>
      <c r="C53" s="70">
        <f>SUM(C46)</f>
        <v>0</v>
      </c>
      <c r="D53" s="70">
        <f>SUM(D46)</f>
        <v>0</v>
      </c>
      <c r="E53" s="70">
        <f>SUM(E46)</f>
        <v>0</v>
      </c>
      <c r="F53" s="70">
        <f t="shared" ref="F53:H53" si="14">SUM(F46:F52)</f>
        <v>164.06</v>
      </c>
      <c r="G53" s="70">
        <f t="shared" si="14"/>
        <v>0</v>
      </c>
      <c r="H53" s="70">
        <f t="shared" si="14"/>
        <v>164.06</v>
      </c>
      <c r="I53" s="90"/>
      <c r="J53" s="97"/>
    </row>
    <row r="54" customHeight="1" spans="1:10">
      <c r="A54" s="68"/>
      <c r="B54" s="69" t="s">
        <v>44</v>
      </c>
      <c r="C54" s="70">
        <f t="shared" ref="C54:H54" si="15">SUM(C53,C45,C41,C38,C33,C28,C25,C21,C16,C13)</f>
        <v>0</v>
      </c>
      <c r="D54" s="70">
        <f t="shared" si="15"/>
        <v>0</v>
      </c>
      <c r="E54" s="70">
        <f t="shared" si="15"/>
        <v>0</v>
      </c>
      <c r="F54" s="70">
        <f t="shared" si="15"/>
        <v>164.06</v>
      </c>
      <c r="G54" s="70">
        <f t="shared" si="15"/>
        <v>0</v>
      </c>
      <c r="H54" s="70">
        <f t="shared" si="15"/>
        <v>164.06</v>
      </c>
      <c r="I54" s="90"/>
      <c r="J54" s="98"/>
    </row>
    <row r="58" customFormat="1" customHeight="1" spans="1:9">
      <c r="A58" s="78" t="s">
        <v>45</v>
      </c>
      <c r="B58" s="79"/>
      <c r="C58" s="80" t="s">
        <v>46</v>
      </c>
      <c r="D58" s="80"/>
      <c r="E58" s="80" t="s">
        <v>47</v>
      </c>
      <c r="F58" s="80"/>
      <c r="G58" s="80" t="s">
        <v>48</v>
      </c>
      <c r="H58" s="80"/>
      <c r="I58" s="99" t="s">
        <v>49</v>
      </c>
    </row>
    <row r="59" customFormat="1" customHeight="1" spans="1:9">
      <c r="A59" s="81">
        <f>E54</f>
        <v>0</v>
      </c>
      <c r="B59" s="82"/>
      <c r="C59" s="82">
        <f>H54</f>
        <v>164.06</v>
      </c>
      <c r="D59" s="82"/>
      <c r="E59" s="82">
        <f>F54</f>
        <v>164.06</v>
      </c>
      <c r="F59" s="82"/>
      <c r="G59" s="82">
        <f>G54</f>
        <v>0</v>
      </c>
      <c r="H59" s="82"/>
      <c r="I59" s="100">
        <f>A59-C59</f>
        <v>-164.06</v>
      </c>
    </row>
    <row r="61" customFormat="1" customHeight="1" spans="1:9">
      <c r="A61" s="83" t="s">
        <v>50</v>
      </c>
      <c r="B61" s="84"/>
      <c r="C61" s="85" t="s">
        <v>51</v>
      </c>
      <c r="D61" s="83"/>
      <c r="E61" s="83" t="s">
        <v>52</v>
      </c>
      <c r="F61" s="83"/>
      <c r="G61" s="83" t="s">
        <v>53</v>
      </c>
      <c r="H61" s="83"/>
      <c r="I61" s="8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workbookViewId="0">
      <selection activeCell="A1" sqref="A1:K22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2">
        <v>45323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16" t="s">
        <v>67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4">
        <f>G11-H11</f>
        <v>0</v>
      </c>
      <c r="J11" s="29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9">
        <v>40.12</v>
      </c>
      <c r="H12" s="26">
        <v>40.12</v>
      </c>
      <c r="I12" s="44">
        <f>G12-H12</f>
        <v>0</v>
      </c>
      <c r="J12" s="29"/>
      <c r="K12" s="45" t="s">
        <v>78</v>
      </c>
    </row>
    <row r="13" ht="20.1" customHeight="1" spans="2:11">
      <c r="B13" s="23">
        <v>3</v>
      </c>
      <c r="C13" s="24"/>
      <c r="D13" s="27"/>
      <c r="E13" s="28"/>
      <c r="F13" s="28"/>
      <c r="G13" s="29">
        <v>47.94</v>
      </c>
      <c r="H13" s="29">
        <v>47.94</v>
      </c>
      <c r="I13" s="44">
        <f>G13-H13</f>
        <v>0</v>
      </c>
      <c r="J13" s="29"/>
      <c r="K13" s="45" t="s">
        <v>79</v>
      </c>
    </row>
    <row r="14" ht="20.1" customHeight="1" spans="2:11">
      <c r="B14" s="23">
        <v>7</v>
      </c>
      <c r="C14" s="24"/>
      <c r="D14" s="27"/>
      <c r="E14" s="23" t="s">
        <v>80</v>
      </c>
      <c r="F14" s="24"/>
      <c r="G14" s="26">
        <v>0</v>
      </c>
      <c r="H14" s="26">
        <v>0</v>
      </c>
      <c r="I14" s="44">
        <f>G14-H14</f>
        <v>0</v>
      </c>
      <c r="J14" s="29"/>
      <c r="K14" s="45"/>
    </row>
    <row r="15" ht="20.1" customHeight="1" spans="2:11">
      <c r="B15" s="23">
        <v>8</v>
      </c>
      <c r="C15" s="24"/>
      <c r="D15" s="27"/>
      <c r="E15" s="30" t="s">
        <v>81</v>
      </c>
      <c r="F15" s="31"/>
      <c r="G15" s="26">
        <v>76</v>
      </c>
      <c r="H15" s="26">
        <v>76</v>
      </c>
      <c r="I15" s="44">
        <f>G15-H15</f>
        <v>0</v>
      </c>
      <c r="J15" s="29"/>
      <c r="K15" s="45" t="s">
        <v>82</v>
      </c>
    </row>
    <row r="16" ht="20.1" customHeight="1" spans="2:11">
      <c r="B16" s="20" t="s">
        <v>44</v>
      </c>
      <c r="C16" s="32"/>
      <c r="D16" s="32"/>
      <c r="E16" s="32"/>
      <c r="F16" s="21"/>
      <c r="G16" s="33">
        <f>SUM(G11:G15)</f>
        <v>164.06</v>
      </c>
      <c r="H16" s="33">
        <f>SUM(H11:H15)</f>
        <v>164.06</v>
      </c>
      <c r="I16" s="46">
        <f>SUM(I11:J15)</f>
        <v>0</v>
      </c>
      <c r="J16" s="47"/>
      <c r="K16" s="48"/>
    </row>
    <row r="17" ht="20.1" customHeight="1" spans="2:11">
      <c r="B17" s="17"/>
      <c r="C17" s="17"/>
      <c r="D17" s="17"/>
      <c r="E17" s="17"/>
      <c r="F17" s="17"/>
      <c r="G17" s="17"/>
      <c r="H17" s="17"/>
      <c r="I17" s="17"/>
      <c r="J17" s="49"/>
      <c r="K17" s="17"/>
    </row>
    <row r="18" ht="20.1" customHeight="1" spans="2:11">
      <c r="B18" s="22" t="s">
        <v>71</v>
      </c>
      <c r="C18" s="22"/>
      <c r="D18" s="22"/>
      <c r="E18" s="22"/>
      <c r="F18" s="22"/>
      <c r="G18" s="22" t="s">
        <v>83</v>
      </c>
      <c r="H18" s="22"/>
      <c r="I18" s="22"/>
      <c r="J18" s="22"/>
      <c r="K18" s="22" t="s">
        <v>84</v>
      </c>
    </row>
    <row r="19" ht="20.1" customHeight="1" spans="2:11">
      <c r="B19" s="34">
        <f>H16</f>
        <v>164.06</v>
      </c>
      <c r="C19" s="34"/>
      <c r="D19" s="34"/>
      <c r="E19" s="34"/>
      <c r="F19" s="34"/>
      <c r="G19" s="34">
        <f>I16</f>
        <v>0</v>
      </c>
      <c r="H19" s="34"/>
      <c r="I19" s="34"/>
      <c r="J19" s="34"/>
      <c r="K19" s="50">
        <f>SUM(B19:J19)</f>
        <v>164.06</v>
      </c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ht="20.1" customHeight="1" spans="2:11">
      <c r="B21" s="17" t="s">
        <v>85</v>
      </c>
      <c r="C21" s="17"/>
      <c r="D21" s="17"/>
      <c r="E21" s="17"/>
      <c r="F21" s="17" t="s">
        <v>51</v>
      </c>
      <c r="G21" s="17" t="s">
        <v>86</v>
      </c>
      <c r="H21" s="17"/>
      <c r="I21" s="17"/>
      <c r="J21" s="17" t="s">
        <v>53</v>
      </c>
      <c r="K21" s="17"/>
    </row>
    <row r="25" ht="17.6" spans="1:11">
      <c r="A25" s="2" t="s">
        <v>87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1" customHeight="1" spans="2:11">
      <c r="B27" s="4"/>
      <c r="C27" s="5"/>
      <c r="D27" s="6" t="s">
        <v>55</v>
      </c>
      <c r="E27" s="6"/>
      <c r="F27" s="7" t="s">
        <v>56</v>
      </c>
      <c r="G27" s="7"/>
      <c r="H27" s="6" t="s">
        <v>57</v>
      </c>
      <c r="I27" s="5"/>
      <c r="J27" s="7" t="s">
        <v>58</v>
      </c>
      <c r="K27" s="39"/>
    </row>
    <row r="28" ht="21" customHeight="1" spans="2:11">
      <c r="B28" s="8"/>
      <c r="C28" s="9"/>
      <c r="D28" s="10" t="s">
        <v>59</v>
      </c>
      <c r="E28" s="10"/>
      <c r="F28" s="11" t="s">
        <v>60</v>
      </c>
      <c r="G28" s="11"/>
      <c r="H28" s="10" t="s">
        <v>61</v>
      </c>
      <c r="I28" s="9"/>
      <c r="J28" s="11" t="s">
        <v>62</v>
      </c>
      <c r="K28" s="40"/>
    </row>
    <row r="29" ht="21" customHeight="1" spans="2:11">
      <c r="B29" s="8"/>
      <c r="C29" s="9"/>
      <c r="D29" s="10" t="s">
        <v>63</v>
      </c>
      <c r="E29" s="10"/>
      <c r="F29" s="11" t="s">
        <v>88</v>
      </c>
      <c r="G29" s="11"/>
      <c r="H29" s="10" t="s">
        <v>65</v>
      </c>
      <c r="I29" s="41"/>
      <c r="J29" s="12">
        <v>45323</v>
      </c>
      <c r="K29" s="40"/>
    </row>
    <row r="30" ht="21" customHeight="1" spans="2:11">
      <c r="B30" s="13"/>
      <c r="C30" s="14"/>
      <c r="D30" s="15"/>
      <c r="E30" s="15"/>
      <c r="F30" s="16"/>
      <c r="G30" s="16"/>
      <c r="H30" s="15" t="s">
        <v>66</v>
      </c>
      <c r="I30" s="42"/>
      <c r="J30" s="16" t="s">
        <v>67</v>
      </c>
      <c r="K30" s="43"/>
    </row>
    <row r="31" ht="21" customHeight="1"/>
    <row r="32" ht="21" customHeight="1" spans="2:11">
      <c r="B32" s="28"/>
      <c r="C32" s="28"/>
      <c r="D32" s="35" t="s">
        <v>89</v>
      </c>
      <c r="E32" s="28" t="s">
        <v>90</v>
      </c>
      <c r="F32" s="28"/>
      <c r="G32" s="26" t="s">
        <v>91</v>
      </c>
      <c r="H32" s="26" t="s">
        <v>92</v>
      </c>
      <c r="I32" s="26" t="s">
        <v>44</v>
      </c>
      <c r="J32" s="26"/>
      <c r="K32" s="51" t="s">
        <v>73</v>
      </c>
    </row>
    <row r="33" ht="21" customHeight="1" spans="2:11">
      <c r="B33" s="28">
        <v>1</v>
      </c>
      <c r="C33" s="28"/>
      <c r="D33" s="35" t="s">
        <v>60</v>
      </c>
      <c r="E33" s="36">
        <v>45317</v>
      </c>
      <c r="F33" s="28"/>
      <c r="G33" s="26">
        <v>100</v>
      </c>
      <c r="H33" s="26">
        <v>1</v>
      </c>
      <c r="I33" s="44">
        <f t="shared" ref="I33:I35" si="0">G33*H33</f>
        <v>100</v>
      </c>
      <c r="J33" s="29"/>
      <c r="K33" s="52"/>
    </row>
    <row r="34" ht="21" customHeight="1" spans="2:11">
      <c r="B34" s="28">
        <v>2</v>
      </c>
      <c r="C34" s="28"/>
      <c r="D34" s="35" t="s">
        <v>60</v>
      </c>
      <c r="E34" s="36">
        <v>45318</v>
      </c>
      <c r="F34" s="28"/>
      <c r="G34" s="26">
        <v>200</v>
      </c>
      <c r="H34" s="26">
        <v>1</v>
      </c>
      <c r="I34" s="44">
        <f t="shared" si="0"/>
        <v>200</v>
      </c>
      <c r="J34" s="29"/>
      <c r="K34" s="52"/>
    </row>
    <row r="35" ht="21" customHeight="1" spans="2:11">
      <c r="B35" s="28">
        <v>3</v>
      </c>
      <c r="C35" s="28"/>
      <c r="D35" s="37"/>
      <c r="E35" s="28"/>
      <c r="F35" s="28"/>
      <c r="G35" s="26">
        <v>0</v>
      </c>
      <c r="H35" s="26">
        <v>0</v>
      </c>
      <c r="I35" s="44">
        <f t="shared" si="0"/>
        <v>0</v>
      </c>
      <c r="J35" s="29"/>
      <c r="K35" s="52"/>
    </row>
    <row r="36" ht="21" customHeight="1" spans="2:11">
      <c r="B36" s="20" t="s">
        <v>44</v>
      </c>
      <c r="C36" s="32"/>
      <c r="D36" s="32"/>
      <c r="E36" s="32"/>
      <c r="F36" s="21"/>
      <c r="G36" s="33"/>
      <c r="H36" s="33">
        <f>SUM(H33:H35)</f>
        <v>2</v>
      </c>
      <c r="I36" s="46">
        <f>SUM(I33:J35)</f>
        <v>300</v>
      </c>
      <c r="J36" s="47"/>
      <c r="K36" s="48"/>
    </row>
    <row r="37" ht="21" customHeight="1" spans="2:11">
      <c r="B37" s="17" t="s">
        <v>85</v>
      </c>
      <c r="C37" s="17"/>
      <c r="D37" s="17"/>
      <c r="E37" s="17"/>
      <c r="F37" s="17" t="s">
        <v>51</v>
      </c>
      <c r="G37" s="17" t="s">
        <v>86</v>
      </c>
      <c r="H37" s="17"/>
      <c r="I37" s="17"/>
      <c r="J37" s="17" t="s">
        <v>53</v>
      </c>
      <c r="K37" s="17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5"/>
    <mergeCell ref="E12:F1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2024-02-29T03:51:11Z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