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75" windowHeight="832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<sst xmlns="http://schemas.openxmlformats.org/spreadsheetml/2006/main" count="74" uniqueCount="70">
  <si>
    <t xml:space="preserve"> 别克西南2022年区域会SOW</t>
  </si>
  <si>
    <t>时间：</t>
  </si>
  <si>
    <t>2022/12/21（TBD）</t>
  </si>
  <si>
    <t>地点：</t>
  </si>
  <si>
    <t>成都非五星挂牌酒店</t>
  </si>
  <si>
    <t>人数：</t>
  </si>
  <si>
    <t>项目</t>
  </si>
  <si>
    <t>规格</t>
  </si>
  <si>
    <t>次数</t>
  </si>
  <si>
    <t>数量</t>
  </si>
  <si>
    <t>单价</t>
  </si>
  <si>
    <t>小计</t>
  </si>
  <si>
    <t>会议及物料</t>
  </si>
  <si>
    <t>主会场-全员会</t>
  </si>
  <si>
    <t>大宴会厅，前排课桌式，后排剧院式，容纳 450人，含提前1天搭建彩排</t>
  </si>
  <si>
    <t>主会场-LED及AV设备</t>
  </si>
  <si>
    <t>主会场（会议及晚宴）P3LED、音响、混响、调音、分屏器、电脑等相关设备，含提前1天彩排</t>
  </si>
  <si>
    <t>主会场-舞台及地毯</t>
  </si>
  <si>
    <t>舞台及地毯</t>
  </si>
  <si>
    <t>分会场-售后分会</t>
  </si>
  <si>
    <t>半天小会,前排课桌式，后排剧院式，容纳100人</t>
  </si>
  <si>
    <t>分会场-AV设备</t>
  </si>
  <si>
    <t>AV设备，每场1套，共3小时会议</t>
  </si>
  <si>
    <t>接待处-背景板</t>
  </si>
  <si>
    <t>接待台背景板及相关物料</t>
  </si>
  <si>
    <t>指示牌</t>
  </si>
  <si>
    <t>议程及会议地点指示牌</t>
  </si>
  <si>
    <t>矿泉水</t>
  </si>
  <si>
    <t>会议使用</t>
  </si>
  <si>
    <t>会议物料</t>
  </si>
  <si>
    <t>讲台LOGO封，麦克话筒套，台卡，席卡，翻页笔，激光器，投影转接器，签到笔等</t>
  </si>
  <si>
    <t>防疫物料</t>
  </si>
  <si>
    <t>口罩，消毒免洗洗手液，测温计等</t>
  </si>
  <si>
    <t>设计费用</t>
  </si>
  <si>
    <t>kv以及延展设计</t>
  </si>
  <si>
    <t>运费</t>
  </si>
  <si>
    <t>午餐+晚宴</t>
  </si>
  <si>
    <t>工作午餐</t>
  </si>
  <si>
    <t>午餐，按85人计，按酒店自助标准，150元/人</t>
  </si>
  <si>
    <t>工作晚餐</t>
  </si>
  <si>
    <t>圆桌，按386人计，每桌10人，不含酒水，按酒店常规晚宴标准，260元/人</t>
  </si>
  <si>
    <t>工作晚餐-主桌</t>
  </si>
  <si>
    <t>圆桌，主桌按16人预估，260元/人</t>
  </si>
  <si>
    <t>工作晚餐-饮品，软饮</t>
  </si>
  <si>
    <t>饮品，软饮</t>
  </si>
  <si>
    <t>午餐及晚餐券</t>
  </si>
  <si>
    <t>尺寸6x8cm</t>
  </si>
  <si>
    <t>工作晚餐-颁奖物料</t>
  </si>
  <si>
    <t>工作晚餐颁奖物料</t>
  </si>
  <si>
    <t>工作晚餐-道具物料</t>
  </si>
  <si>
    <t>工作晚餐道具物料</t>
  </si>
  <si>
    <t>人员</t>
  </si>
  <si>
    <t>会务人员</t>
  </si>
  <si>
    <t>全程会务人员管理费</t>
  </si>
  <si>
    <t>会务人员住宿</t>
  </si>
  <si>
    <t>全程会务人员住宿费（2人1间）</t>
  </si>
  <si>
    <t>会务人员交通费及餐费</t>
  </si>
  <si>
    <t>全程会务人员交通费、餐费、电话费</t>
  </si>
  <si>
    <t>会务人员往返机票</t>
  </si>
  <si>
    <t>全程会务人员机票</t>
  </si>
  <si>
    <t>彩排人员午餐</t>
  </si>
  <si>
    <t>彩排人员餐</t>
  </si>
  <si>
    <t>摄影</t>
  </si>
  <si>
    <t>会议当天</t>
  </si>
  <si>
    <t>PG</t>
  </si>
  <si>
    <t>两名，负责签到、颁奖等；</t>
  </si>
  <si>
    <t>合计</t>
  </si>
  <si>
    <t>服务费</t>
  </si>
  <si>
    <t>总价合计</t>
  </si>
  <si>
    <t>优惠总价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</si>
</sst>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6">
    <font>
      <sz val="11"/>
      <color theme="1"/>
      <name val="DengXian"/>
      <charset val="134"/>
      <scheme val="minor"/>
    </font>
    <font>
      <b/>
      <sz val="12"/>
      <name val="方正悠黑 简 W450W3H3"/>
      <charset val="134"/>
    </font>
    <font>
      <sz val="9"/>
      <name val="方正悠黑 简 W450W3H3"/>
      <charset val="134"/>
    </font>
    <font>
      <sz val="9"/>
      <color indexed="8"/>
      <name val="方正悠黑 简 W450W3H3"/>
      <charset val="134"/>
    </font>
    <font>
      <sz val="11"/>
      <color theme="1"/>
      <name val="方正悠黑 简 W450W3H3"/>
      <charset val="134"/>
    </font>
    <font>
      <b/>
      <sz val="9"/>
      <name val="方正悠黑 简 W450W3H3"/>
      <charset val="134"/>
    </font>
    <font>
      <sz val="9"/>
      <color theme="1"/>
      <name val="方正悠黑 简 W450W3H3"/>
      <charset val="134"/>
    </font>
    <font>
      <sz val="11"/>
      <color theme="1"/>
      <name val="DengXian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DengXian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0"/>
      <name val="Arial"/>
      <charset val="134"/>
    </font>
    <font>
      <b/>
      <sz val="18"/>
      <color theme="3"/>
      <name val="DengXian"/>
      <charset val="134"/>
      <scheme val="minor"/>
    </font>
    <font>
      <sz val="12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11" borderId="7" applyNumberForma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0" applyNumberFormat="0" applyBorder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1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13" fillId="11" borderId="7" applyNumberForma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15" applyNumberForma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1" borderId="0" applyNumberFormat="0" applyBorder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33" borderId="16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3" fillId="0" borderId="15" applyNumberForma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29" borderId="0" applyNumberFormat="0" applyBorder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Protection="0">
      <alignment vertical="center"/>
    </xf>
    <xf numFmtId="0" fontId="11" fillId="50" borderId="0" applyNumberFormat="0" applyBorder="0" applyProtection="0">
      <alignment vertical="center"/>
    </xf>
    <xf numFmtId="0" fontId="11" fillId="49" borderId="0" applyNumberFormat="0" applyBorder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Protection="0">
      <alignment vertical="center"/>
    </xf>
    <xf numFmtId="0" fontId="23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38" fillId="0" borderId="18" applyNumberForma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1" borderId="0" applyNumberFormat="0" applyBorder="0" applyProtection="0">
      <alignment vertical="center"/>
    </xf>
    <xf numFmtId="0" fontId="11" fillId="51" borderId="0" applyNumberFormat="0" applyBorder="0" applyProtection="0">
      <alignment vertical="center"/>
    </xf>
    <xf numFmtId="0" fontId="11" fillId="51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52" borderId="0" applyNumberFormat="0" applyBorder="0" applyProtection="0">
      <alignment vertical="center"/>
    </xf>
    <xf numFmtId="0" fontId="11" fillId="52" borderId="0" applyNumberFormat="0" applyBorder="0" applyProtection="0">
      <alignment vertical="center"/>
    </xf>
    <xf numFmtId="0" fontId="11" fillId="5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51" borderId="0" applyNumberFormat="0" applyBorder="0" applyProtection="0">
      <alignment vertical="center"/>
    </xf>
    <xf numFmtId="0" fontId="11" fillId="51" borderId="0" applyNumberFormat="0" applyBorder="0" applyProtection="0">
      <alignment vertical="center"/>
    </xf>
    <xf numFmtId="0" fontId="11" fillId="51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31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31" borderId="0" applyNumberFormat="0" applyBorder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53" borderId="0" applyNumberFormat="0" applyBorder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53" borderId="0" applyNumberFormat="0" applyBorder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1" borderId="7" applyNumberForma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3" fillId="0" borderId="15" applyNumberForma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5" borderId="0" applyNumberFormat="0" applyBorder="0" applyProtection="0">
      <alignment vertical="center"/>
    </xf>
    <xf numFmtId="0" fontId="10" fillId="55" borderId="0" applyNumberFormat="0" applyBorder="0" applyProtection="0">
      <alignment vertical="center"/>
    </xf>
    <xf numFmtId="0" fontId="10" fillId="55" borderId="0" applyNumberFormat="0" applyBorder="0" applyProtection="0">
      <alignment vertical="center"/>
    </xf>
    <xf numFmtId="0" fontId="23" fillId="0" borderId="0">
      <alignment vertical="center"/>
    </xf>
    <xf numFmtId="0" fontId="40" fillId="0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23" fillId="0" borderId="0">
      <alignment vertical="center"/>
    </xf>
    <xf numFmtId="0" fontId="40" fillId="0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3" fillId="11" borderId="7" applyNumberFormat="0" applyAlignment="0" applyProtection="0">
      <alignment vertical="center"/>
    </xf>
    <xf numFmtId="0" fontId="10" fillId="52" borderId="0" applyNumberFormat="0" applyBorder="0" applyProtection="0">
      <alignment vertical="center"/>
    </xf>
    <xf numFmtId="0" fontId="41" fillId="15" borderId="0" applyNumberFormat="0" applyBorder="0" applyProtection="0">
      <alignment vertical="center"/>
    </xf>
    <xf numFmtId="0" fontId="10" fillId="52" borderId="0" applyNumberFormat="0" applyBorder="0" applyProtection="0">
      <alignment vertical="center"/>
    </xf>
    <xf numFmtId="0" fontId="41" fillId="15" borderId="0" applyNumberFormat="0" applyBorder="0" applyProtection="0">
      <alignment vertical="center"/>
    </xf>
    <xf numFmtId="0" fontId="10" fillId="52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4" borderId="0" applyNumberFormat="0" applyBorder="0" applyProtection="0">
      <alignment vertical="center"/>
    </xf>
    <xf numFmtId="0" fontId="10" fillId="54" borderId="0" applyNumberFormat="0" applyBorder="0" applyProtection="0">
      <alignment vertical="center"/>
    </xf>
    <xf numFmtId="0" fontId="10" fillId="54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3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10" fillId="21" borderId="0" applyNumberFormat="0" applyBorder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23" fillId="57" borderId="1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16" borderId="0" applyNumberFormat="0" applyBorder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33" borderId="16" applyNumberForma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3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58" borderId="0" applyNumberFormat="0" applyBorder="0" applyProtection="0">
      <alignment vertical="center"/>
    </xf>
    <xf numFmtId="0" fontId="10" fillId="58" borderId="0" applyNumberFormat="0" applyBorder="0" applyProtection="0">
      <alignment vertical="center"/>
    </xf>
    <xf numFmtId="0" fontId="10" fillId="58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21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54" borderId="0" applyNumberFormat="0" applyBorder="0" applyProtection="0">
      <alignment vertical="center"/>
    </xf>
    <xf numFmtId="0" fontId="10" fillId="54" borderId="0" applyNumberFormat="0" applyBorder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54" borderId="0" applyNumberFormat="0" applyBorder="0" applyProtection="0">
      <alignment vertical="center"/>
    </xf>
    <xf numFmtId="0" fontId="41" fillId="15" borderId="0" applyNumberFormat="0" applyBorder="0" applyProtection="0">
      <alignment vertical="center"/>
    </xf>
    <xf numFmtId="0" fontId="12" fillId="6" borderId="7" applyNumberFormat="0" applyProtection="0">
      <alignment vertical="center"/>
    </xf>
    <xf numFmtId="0" fontId="12" fillId="6" borderId="7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12" fillId="6" borderId="7" applyNumberFormat="0" applyProtection="0">
      <alignment vertical="center"/>
    </xf>
    <xf numFmtId="0" fontId="35" fillId="33" borderId="16" applyNumberFormat="0" applyProtection="0">
      <alignment vertical="center"/>
    </xf>
    <xf numFmtId="0" fontId="35" fillId="33" borderId="16" applyNumberForma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4" fillId="29" borderId="0" applyNumberFormat="0" applyBorder="0" applyProtection="0">
      <alignment vertical="center"/>
    </xf>
    <xf numFmtId="0" fontId="44" fillId="29" borderId="0" applyNumberFormat="0" applyBorder="0" applyProtection="0">
      <alignment vertical="center"/>
    </xf>
    <xf numFmtId="0" fontId="44" fillId="29" borderId="0" applyNumberFormat="0" applyBorder="0" applyProtection="0">
      <alignment vertical="center"/>
    </xf>
    <xf numFmtId="0" fontId="42" fillId="0" borderId="20" applyNumberFormat="0" applyProtection="0">
      <alignment vertical="center"/>
    </xf>
    <xf numFmtId="0" fontId="42" fillId="0" borderId="20" applyNumberFormat="0" applyProtection="0">
      <alignment vertical="center"/>
    </xf>
    <xf numFmtId="0" fontId="42" fillId="0" borderId="20" applyNumberFormat="0" applyProtection="0">
      <alignment vertical="center"/>
    </xf>
    <xf numFmtId="0" fontId="38" fillId="0" borderId="18" applyNumberFormat="0" applyProtection="0">
      <alignment vertical="center"/>
    </xf>
    <xf numFmtId="0" fontId="38" fillId="0" borderId="18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5" fillId="33" borderId="16" applyNumberFormat="0" applyAlignment="0" applyProtection="0">
      <alignment vertical="center"/>
    </xf>
    <xf numFmtId="0" fontId="36" fillId="0" borderId="17" applyNumberFormat="0" applyProtection="0">
      <alignment vertical="center"/>
    </xf>
    <xf numFmtId="0" fontId="36" fillId="0" borderId="17" applyNumberFormat="0" applyProtection="0">
      <alignment vertical="center"/>
    </xf>
    <xf numFmtId="0" fontId="36" fillId="0" borderId="17" applyNumberFormat="0" applyProtection="0">
      <alignment vertical="center"/>
    </xf>
    <xf numFmtId="0" fontId="18" fillId="16" borderId="0" applyNumberFormat="0" applyBorder="0" applyProtection="0">
      <alignment vertical="center"/>
    </xf>
    <xf numFmtId="0" fontId="23" fillId="0" borderId="0">
      <alignment vertical="center"/>
    </xf>
    <xf numFmtId="0" fontId="23" fillId="57" borderId="19" applyNumberForma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57" borderId="19" applyNumberFormat="0" applyProtection="0">
      <alignment vertical="center"/>
    </xf>
    <xf numFmtId="0" fontId="23" fillId="57" borderId="19" applyNumberFormat="0" applyProtection="0">
      <alignment vertical="center"/>
    </xf>
    <xf numFmtId="0" fontId="8" fillId="6" borderId="5" applyNumberForma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8" fillId="6" borderId="5" applyNumberForma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8" fillId="6" borderId="5" applyNumberFormat="0" applyProtection="0">
      <alignment vertical="center"/>
    </xf>
    <xf numFmtId="0" fontId="23" fillId="0" borderId="0">
      <alignment vertical="center"/>
    </xf>
    <xf numFmtId="0" fontId="40" fillId="0" borderId="0" applyNumberFormat="0" applyBorder="0" applyProtection="0">
      <alignment vertical="center"/>
    </xf>
    <xf numFmtId="0" fontId="45" fillId="0" borderId="21" applyNumberFormat="0" applyProtection="0">
      <alignment vertical="center"/>
    </xf>
    <xf numFmtId="0" fontId="45" fillId="0" borderId="21" applyNumberFormat="0" applyProtection="0">
      <alignment vertical="center"/>
    </xf>
    <xf numFmtId="0" fontId="45" fillId="0" borderId="21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5" fillId="33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3" fillId="57" borderId="19" applyNumberFormat="0" applyFont="0" applyAlignment="0" applyProtection="0">
      <alignment vertical="center"/>
    </xf>
    <xf numFmtId="0" fontId="23" fillId="57" borderId="19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89" applyFont="1" applyFill="1" applyBorder="1" applyAlignment="1">
      <alignment horizontal="center" vertical="center"/>
    </xf>
    <xf numFmtId="0" fontId="2" fillId="2" borderId="1" xfId="253" applyFont="1" applyFill="1" applyBorder="1" applyAlignment="1">
      <alignment vertical="center"/>
    </xf>
    <xf numFmtId="14" fontId="2" fillId="2" borderId="1" xfId="89" applyNumberFormat="1" applyFont="1" applyFill="1" applyBorder="1" applyAlignment="1">
      <alignment horizontal="left" vertical="center"/>
    </xf>
    <xf numFmtId="0" fontId="3" fillId="2" borderId="1" xfId="253" applyFont="1" applyFill="1" applyBorder="1" applyAlignment="1">
      <alignment horizontal="left" vertical="center" wrapText="1"/>
    </xf>
    <xf numFmtId="0" fontId="2" fillId="2" borderId="1" xfId="89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3" borderId="1" xfId="253" applyFont="1" applyFill="1" applyBorder="1" applyAlignment="1">
      <alignment horizontal="center" vertical="center" wrapText="1"/>
    </xf>
    <xf numFmtId="176" fontId="5" fillId="3" borderId="1" xfId="253" applyNumberFormat="1" applyFont="1" applyFill="1" applyBorder="1" applyAlignment="1">
      <alignment horizontal="center" vertical="center"/>
    </xf>
    <xf numFmtId="0" fontId="3" fillId="2" borderId="1" xfId="253" applyFont="1" applyFill="1" applyBorder="1" applyAlignment="1">
      <alignment horizontal="center" vertical="center" wrapText="1"/>
    </xf>
    <xf numFmtId="0" fontId="3" fillId="2" borderId="1" xfId="253" applyFont="1" applyFill="1" applyBorder="1" applyAlignment="1">
      <alignment vertical="center" wrapText="1"/>
    </xf>
    <xf numFmtId="0" fontId="2" fillId="2" borderId="1" xfId="253" applyFont="1" applyFill="1" applyBorder="1" applyAlignment="1">
      <alignment horizontal="left" vertical="center" wrapText="1"/>
    </xf>
    <xf numFmtId="176" fontId="2" fillId="2" borderId="1" xfId="253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3" fillId="4" borderId="1" xfId="25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/>
    </xf>
    <xf numFmtId="0" fontId="3" fillId="2" borderId="2" xfId="253" applyFont="1" applyFill="1" applyBorder="1" applyAlignment="1">
      <alignment horizontal="center" vertical="center" wrapText="1"/>
    </xf>
    <xf numFmtId="0" fontId="3" fillId="2" borderId="1" xfId="253" applyFont="1" applyFill="1" applyBorder="1" applyAlignment="1">
      <alignment horizontal="left" vertical="center"/>
    </xf>
    <xf numFmtId="0" fontId="3" fillId="2" borderId="3" xfId="253" applyFont="1" applyFill="1" applyBorder="1" applyAlignment="1">
      <alignment horizontal="center" vertical="center" wrapText="1"/>
    </xf>
    <xf numFmtId="0" fontId="2" fillId="2" borderId="1" xfId="89" applyFont="1" applyFill="1" applyBorder="1" applyAlignment="1">
      <alignment vertical="center" wrapText="1"/>
    </xf>
    <xf numFmtId="176" fontId="2" fillId="2" borderId="1" xfId="89" applyNumberFormat="1" applyFont="1" applyFill="1" applyBorder="1" applyAlignment="1">
      <alignment horizontal="right" vertical="center"/>
    </xf>
    <xf numFmtId="0" fontId="3" fillId="2" borderId="4" xfId="253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2" fillId="2" borderId="1" xfId="253" applyFont="1" applyFill="1" applyBorder="1" applyAlignment="1">
      <alignment vertical="center" wrapText="1"/>
    </xf>
    <xf numFmtId="0" fontId="2" fillId="0" borderId="1" xfId="253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>
      <alignment vertical="center"/>
    </xf>
  </cellXfs>
  <cellStyles count="303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强调文字颜色 2 3 2" xfId="5"/>
    <cellStyle name="货币" xfId="6" builtinId="4"/>
    <cellStyle name="千位分隔[0]" xfId="7" builtinId="6"/>
    <cellStyle name="20% - Accent4" xfId="8"/>
    <cellStyle name="40% - 强调文字颜色 3" xfId="9" builtinId="39"/>
    <cellStyle name="计算 2" xfId="10"/>
    <cellStyle name="Input 2" xfId="11"/>
    <cellStyle name="差" xfId="12" builtinId="27"/>
    <cellStyle name="千位分隔" xfId="13" builtinId="3"/>
    <cellStyle name="超链接" xfId="14" builtinId="8"/>
    <cellStyle name="60% - 强调文字颜色 6 3 2" xfId="15"/>
    <cellStyle name="60% - 强调文字颜色 3" xfId="16" builtinId="40"/>
    <cellStyle name="20% - 强调文字颜色 2 3 2" xfId="17"/>
    <cellStyle name="20% - Accent2 2 2" xfId="18"/>
    <cellStyle name="百分比" xfId="19" builtinId="5"/>
    <cellStyle name="已访问的超链接" xfId="20" builtinId="9"/>
    <cellStyle name="Neutral 2 2" xfId="21"/>
    <cellStyle name="注释" xfId="22" builtinId="10"/>
    <cellStyle name="60% - 强调文字颜色 2 3" xfId="23"/>
    <cellStyle name="60% - 强调文字颜色 2" xfId="24" builtinId="36"/>
    <cellStyle name="标题 4" xfId="25" builtinId="19"/>
    <cellStyle name="警告文本" xfId="26" builtinId="11"/>
    <cellStyle name="_ET_STYLE_NoName_00_" xfId="27"/>
    <cellStyle name="标题" xfId="28" builtinId="15"/>
    <cellStyle name="常规 5 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Accent6 2" xfId="34"/>
    <cellStyle name="Accent4 2 2" xfId="35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计算 3 2" xfId="41"/>
    <cellStyle name="40% - 强调文字颜色 4 2" xfId="42"/>
    <cellStyle name="检查单元格" xfId="43" builtinId="23"/>
    <cellStyle name="20% - 强调文字颜色 6" xfId="44" builtinId="50"/>
    <cellStyle name="强调文字颜色 2" xfId="45" builtinId="33"/>
    <cellStyle name="链接单元格" xfId="46" builtinId="24"/>
    <cellStyle name="汇总" xfId="47" builtinId="25"/>
    <cellStyle name="好" xfId="48" builtinId="26"/>
    <cellStyle name="Heading 3" xfId="49"/>
    <cellStyle name="20% - 强调文字颜色 3 3" xfId="50"/>
    <cellStyle name="20% - Accent3 2" xfId="51"/>
    <cellStyle name="适中" xfId="52" builtinId="28"/>
    <cellStyle name="40% - Accent6 2 2" xfId="53"/>
    <cellStyle name="20% - 强调文字颜色 5" xfId="54" builtinId="46"/>
    <cellStyle name="检查单元格 3 2" xfId="55"/>
    <cellStyle name="强调文字颜色 1" xfId="56" builtinId="29"/>
    <cellStyle name="链接单元格 3" xfId="57"/>
    <cellStyle name="20% - 强调文字颜色 1" xfId="58" builtinId="30"/>
    <cellStyle name="40% - 强调文字颜色 4 3 2" xfId="59"/>
    <cellStyle name="40% - 强调文字颜色 1" xfId="60" builtinId="31"/>
    <cellStyle name="输出 2" xfId="61"/>
    <cellStyle name="20% - 强调文字颜色 2" xfId="62" builtinId="34"/>
    <cellStyle name="40% - 强调文字颜色 2" xfId="63" builtinId="35"/>
    <cellStyle name="强调文字颜色 3" xfId="64" builtinId="37"/>
    <cellStyle name="强调文字颜色 4" xfId="65" builtinId="41"/>
    <cellStyle name="20% - 强调文字颜色 4" xfId="66" builtinId="42"/>
    <cellStyle name="计算 3" xfId="67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Heading 3 2" xfId="73"/>
    <cellStyle name="20% - 强调文字颜色 3 3 2" xfId="74"/>
    <cellStyle name="20% - Accent3 2 2" xfId="75"/>
    <cellStyle name="40% - 强调文字颜色 6" xfId="76" builtinId="51"/>
    <cellStyle name="60% - 强调文字颜色 6" xfId="77" builtinId="52"/>
    <cellStyle name="20% - 强调文字颜色 2 3" xfId="78"/>
    <cellStyle name="20% - Accent2 2" xfId="79"/>
    <cellStyle name="20% - Accent2" xfId="80"/>
    <cellStyle name="20% - Accent3" xfId="81"/>
    <cellStyle name="0,0_x005f_x000d__x005f_x000a_NA_x005f_x000d__x005f_x000a_" xfId="82"/>
    <cellStyle name="20% - 强调文字颜色 1 3" xfId="83"/>
    <cellStyle name="20% - Accent1 2" xfId="84"/>
    <cellStyle name="20% - Accent5" xfId="85"/>
    <cellStyle name="20% - Accent1" xfId="86"/>
    <cellStyle name="20% - 强调文字颜色 1 3 2" xfId="87"/>
    <cellStyle name="20% - Accent1 2 2" xfId="88"/>
    <cellStyle name="常规 4" xfId="89"/>
    <cellStyle name="20% - 强调文字颜色 4 3" xfId="90"/>
    <cellStyle name="20% - Accent4 2" xfId="91"/>
    <cellStyle name="20% - 强调文字颜色 4 3 2" xfId="92"/>
    <cellStyle name="20% - Accent4 2 2" xfId="93"/>
    <cellStyle name="20% - 强调文字颜色 5 3" xfId="94"/>
    <cellStyle name="20% - Accent5 2" xfId="95"/>
    <cellStyle name="20% - 强调文字颜色 5 3 2" xfId="96"/>
    <cellStyle name="20% - Accent5 2 2" xfId="97"/>
    <cellStyle name="20% - Accent6" xfId="98"/>
    <cellStyle name="20% - 强调文字颜色 6 3" xfId="99"/>
    <cellStyle name="20% - Accent6 2" xfId="100"/>
    <cellStyle name="20% - 强调文字颜色 6 3 2" xfId="101"/>
    <cellStyle name="20% - Accent6 2 2" xfId="102"/>
    <cellStyle name="链接单元格 3 2" xfId="103"/>
    <cellStyle name="20% - 强调文字颜色 1 2" xfId="104"/>
    <cellStyle name="20% - 强调文字颜色 2 2" xfId="105"/>
    <cellStyle name="输出 3 2" xfId="106"/>
    <cellStyle name="Heading 2" xfId="107"/>
    <cellStyle name="20% - 强调文字颜色 3 2" xfId="108"/>
    <cellStyle name="常规 3" xfId="109"/>
    <cellStyle name="20% - 强调文字颜色 4 2" xfId="110"/>
    <cellStyle name="20% - 强调文字颜色 5 2" xfId="111"/>
    <cellStyle name="20% - 强调文字颜色 6 2" xfId="112"/>
    <cellStyle name="40% - Accent1" xfId="113"/>
    <cellStyle name="40% - Accent1 2" xfId="114"/>
    <cellStyle name="40% - Accent1 2 2" xfId="115"/>
    <cellStyle name="40% - Accent2" xfId="116"/>
    <cellStyle name="40% - Accent2 2" xfId="117"/>
    <cellStyle name="40% - Accent2 2 2" xfId="118"/>
    <cellStyle name="40% - Accent3" xfId="119"/>
    <cellStyle name="40% - Accent3 2" xfId="120"/>
    <cellStyle name="40% - Accent3 2 2" xfId="121"/>
    <cellStyle name="40% - Accent4" xfId="122"/>
    <cellStyle name="40% - Accent4 2" xfId="123"/>
    <cellStyle name="40% - Accent4 2 2" xfId="124"/>
    <cellStyle name="警告文本 2" xfId="125"/>
    <cellStyle name="40% - Accent5" xfId="126"/>
    <cellStyle name="40% - Accent5 2" xfId="127"/>
    <cellStyle name="40% - Accent5 2 2" xfId="128"/>
    <cellStyle name="警告文本 3" xfId="129"/>
    <cellStyle name="40% - Accent6" xfId="130"/>
    <cellStyle name="警告文本 3 2" xfId="131"/>
    <cellStyle name="40% - Accent6 2" xfId="132"/>
    <cellStyle name="40% - 强调文字颜色 1 2" xfId="133"/>
    <cellStyle name="Accent1" xfId="134"/>
    <cellStyle name="40% - 强调文字颜色 1 3" xfId="135"/>
    <cellStyle name="Accent1 2" xfId="136"/>
    <cellStyle name="40% - 强调文字颜色 1 3 2" xfId="137"/>
    <cellStyle name="40% - 强调文字颜色 2 2" xfId="138"/>
    <cellStyle name="40% - 强调文字颜色 2 3" xfId="139"/>
    <cellStyle name="40% - 强调文字颜色 2 3 2" xfId="140"/>
    <cellStyle name="Input 2 2" xfId="141"/>
    <cellStyle name="40% - 强调文字颜色 3 2" xfId="142"/>
    <cellStyle name="40% - 强调文字颜色 3 3" xfId="143"/>
    <cellStyle name="40% - 强调文字颜色 3 3 2" xfId="144"/>
    <cellStyle name="40% - 强调文字颜色 4 3" xfId="145"/>
    <cellStyle name="40% - 强调文字颜色 5 2" xfId="146"/>
    <cellStyle name="40% - 强调文字颜色 5 3" xfId="147"/>
    <cellStyle name="60% - 强调文字颜色 5 3" xfId="148"/>
    <cellStyle name="40% - 强调文字颜色 5 3 2" xfId="149"/>
    <cellStyle name="Heading 3 2 2" xfId="150"/>
    <cellStyle name="40% - 强调文字颜色 6 2" xfId="151"/>
    <cellStyle name="40% - 强调文字颜色 6 3" xfId="152"/>
    <cellStyle name="40% - 强调文字颜色 6 3 2" xfId="153"/>
    <cellStyle name="60% - Accent1" xfId="154"/>
    <cellStyle name="60% - Accent1 2" xfId="155"/>
    <cellStyle name="60% - Accent1 2 2" xfId="156"/>
    <cellStyle name="常规 2 2" xfId="157"/>
    <cellStyle name="Title 2" xfId="158"/>
    <cellStyle name="60% - Accent2" xfId="159"/>
    <cellStyle name="常规 2 2 2" xfId="160"/>
    <cellStyle name="Title 2 2" xfId="161"/>
    <cellStyle name="60% - Accent2 2" xfId="162"/>
    <cellStyle name="60% - Accent2 2 2" xfId="163"/>
    <cellStyle name="输入 3 2" xfId="164"/>
    <cellStyle name="60% - Accent3" xfId="165"/>
    <cellStyle name="Bad" xfId="166"/>
    <cellStyle name="60% - Accent3 2" xfId="167"/>
    <cellStyle name="Bad 2" xfId="168"/>
    <cellStyle name="60% - Accent3 2 2" xfId="169"/>
    <cellStyle name="60% - Accent4" xfId="170"/>
    <cellStyle name="60% - Accent4 2" xfId="171"/>
    <cellStyle name="60% - Accent4 2 2" xfId="172"/>
    <cellStyle name="强调文字颜色 4 2" xfId="173"/>
    <cellStyle name="60% - Accent5" xfId="174"/>
    <cellStyle name="60% - Accent5 2" xfId="175"/>
    <cellStyle name="60% - Accent5 2 2" xfId="176"/>
    <cellStyle name="强调文字颜色 4 3" xfId="177"/>
    <cellStyle name="Accent2 2 2" xfId="178"/>
    <cellStyle name="60% - Accent6" xfId="179"/>
    <cellStyle name="强调文字颜色 4 3 2" xfId="180"/>
    <cellStyle name="60% - Accent6 2" xfId="181"/>
    <cellStyle name="60% - Accent6 2 2" xfId="182"/>
    <cellStyle name="Heading 4" xfId="183"/>
    <cellStyle name="Accent6 2 2" xfId="184"/>
    <cellStyle name="60% - 强调文字颜色 1 2" xfId="185"/>
    <cellStyle name="60% - 强调文字颜色 1 3" xfId="186"/>
    <cellStyle name="60% - 强调文字颜色 1 3 2" xfId="187"/>
    <cellStyle name="常规 5" xfId="188"/>
    <cellStyle name="60% - 强调文字颜色 2 2" xfId="189"/>
    <cellStyle name="注释 2" xfId="190"/>
    <cellStyle name="60% - 强调文字颜色 2 3 2" xfId="191"/>
    <cellStyle name="60% - 强调文字颜色 3 2" xfId="192"/>
    <cellStyle name="60% - 强调文字颜色 3 3" xfId="193"/>
    <cellStyle name="60% - 强调文字颜色 3 3 2" xfId="194"/>
    <cellStyle name="Neutral" xfId="195"/>
    <cellStyle name="60% - 强调文字颜色 4 2" xfId="196"/>
    <cellStyle name="60% - 强调文字颜色 4 3" xfId="197"/>
    <cellStyle name="Check Cell" xfId="198"/>
    <cellStyle name="60% - 强调文字颜色 4 3 2" xfId="199"/>
    <cellStyle name="60% - 强调文字颜色 5 2" xfId="200"/>
    <cellStyle name="60% - 强调文字颜色 5 3 2" xfId="201"/>
    <cellStyle name="60% - 强调文字颜色 6 2" xfId="202"/>
    <cellStyle name="60% - 强调文字颜色 6 3" xfId="203"/>
    <cellStyle name="Accent1 2 2" xfId="204"/>
    <cellStyle name="Accent2" xfId="205"/>
    <cellStyle name="Accent2 2" xfId="206"/>
    <cellStyle name="Accent3" xfId="207"/>
    <cellStyle name="Accent3 2" xfId="208"/>
    <cellStyle name="Accent3 2 2" xfId="209"/>
    <cellStyle name="Accent4" xfId="210"/>
    <cellStyle name="Accent6" xfId="211"/>
    <cellStyle name="Accent4 2" xfId="212"/>
    <cellStyle name="Accent5" xfId="213"/>
    <cellStyle name="Accent5 2" xfId="214"/>
    <cellStyle name="标题 1 3" xfId="215"/>
    <cellStyle name="Accent5 2 2" xfId="216"/>
    <cellStyle name="Bad 2 2" xfId="217"/>
    <cellStyle name="Calculation" xfId="218"/>
    <cellStyle name="Calculation 2" xfId="219"/>
    <cellStyle name="Warning Text" xfId="220"/>
    <cellStyle name="Calculation 2 2" xfId="221"/>
    <cellStyle name="Check Cell 2" xfId="222"/>
    <cellStyle name="Check Cell 2 2" xfId="223"/>
    <cellStyle name="强调文字颜色 1 2" xfId="224"/>
    <cellStyle name="Explanatory Text" xfId="225"/>
    <cellStyle name="Explanatory Text 2" xfId="226"/>
    <cellStyle name="Explanatory Text 2 2" xfId="227"/>
    <cellStyle name="Good" xfId="228"/>
    <cellStyle name="Good 2" xfId="229"/>
    <cellStyle name="Good 2 2" xfId="230"/>
    <cellStyle name="Heading 1" xfId="231"/>
    <cellStyle name="Heading 1 2" xfId="232"/>
    <cellStyle name="Heading 1 2 2" xfId="233"/>
    <cellStyle name="Heading 2 2" xfId="234"/>
    <cellStyle name="Heading 2 2 2" xfId="235"/>
    <cellStyle name="Heading 4 2" xfId="236"/>
    <cellStyle name="Heading 4 2 2" xfId="237"/>
    <cellStyle name="检查单元格 2" xfId="238"/>
    <cellStyle name="Linked Cell" xfId="239"/>
    <cellStyle name="Linked Cell 2" xfId="240"/>
    <cellStyle name="Linked Cell 2 2" xfId="241"/>
    <cellStyle name="Neutral 2" xfId="242"/>
    <cellStyle name="Normal 3" xfId="243"/>
    <cellStyle name="Note" xfId="244"/>
    <cellStyle name="标题 5" xfId="245"/>
    <cellStyle name="Note 2" xfId="246"/>
    <cellStyle name="Note 2 2" xfId="247"/>
    <cellStyle name="Output" xfId="248"/>
    <cellStyle name="强调文字颜色 3 3" xfId="249"/>
    <cellStyle name="Output 2" xfId="250"/>
    <cellStyle name="强调文字颜色 3 3 2" xfId="251"/>
    <cellStyle name="Output 2 2" xfId="252"/>
    <cellStyle name="常规 2" xfId="253"/>
    <cellStyle name="Title" xfId="254"/>
    <cellStyle name="Total" xfId="255"/>
    <cellStyle name="Total 2" xfId="256"/>
    <cellStyle name="Total 2 2" xfId="257"/>
    <cellStyle name="Warning Text 2" xfId="258"/>
    <cellStyle name="Warning Text 2 2" xfId="259"/>
    <cellStyle name="标题 1 2" xfId="260"/>
    <cellStyle name="汇总 3" xfId="261"/>
    <cellStyle name="标题 1 3 2" xfId="262"/>
    <cellStyle name="标题 2 2" xfId="263"/>
    <cellStyle name="标题 2 3" xfId="264"/>
    <cellStyle name="标题 2 3 2" xfId="265"/>
    <cellStyle name="标题 3 2" xfId="266"/>
    <cellStyle name="标题 3 3" xfId="267"/>
    <cellStyle name="样式 1" xfId="268"/>
    <cellStyle name="标题 3 3 2" xfId="269"/>
    <cellStyle name="标题 4 2" xfId="270"/>
    <cellStyle name="标题 4 3" xfId="271"/>
    <cellStyle name="标题 4 3 2" xfId="272"/>
    <cellStyle name="标题 6" xfId="273"/>
    <cellStyle name="标题 6 2" xfId="274"/>
    <cellStyle name="差 2" xfId="275"/>
    <cellStyle name="差 3" xfId="276"/>
    <cellStyle name="差 3 2" xfId="277"/>
    <cellStyle name="常规 3 2" xfId="278"/>
    <cellStyle name="常规 3 2 2" xfId="279"/>
    <cellStyle name="好 2" xfId="280"/>
    <cellStyle name="好 3" xfId="281"/>
    <cellStyle name="好 3 2" xfId="282"/>
    <cellStyle name="汇总 2" xfId="283"/>
    <cellStyle name="汇总 3 2" xfId="284"/>
    <cellStyle name="检查单元格 3" xfId="285"/>
    <cellStyle name="链接单元格 2" xfId="286"/>
    <cellStyle name="强调文字颜色 1 3" xfId="287"/>
    <cellStyle name="强调文字颜色 1 3 2" xfId="288"/>
    <cellStyle name="强调文字颜色 2 2" xfId="289"/>
    <cellStyle name="强调文字颜色 2 3" xfId="290"/>
    <cellStyle name="强调文字颜色 3 2" xfId="291"/>
    <cellStyle name="强调文字颜色 5 2" xfId="292"/>
    <cellStyle name="强调文字颜色 5 3" xfId="293"/>
    <cellStyle name="强调文字颜色 5 3 2" xfId="294"/>
    <cellStyle name="强调文字颜色 6 2" xfId="295"/>
    <cellStyle name="强调文字颜色 6 3" xfId="296"/>
    <cellStyle name="强调文字颜色 6 3 2" xfId="297"/>
    <cellStyle name="输入 2" xfId="298"/>
    <cellStyle name="输入 3" xfId="299"/>
    <cellStyle name="一般_Sheet1" xfId="300"/>
    <cellStyle name="注释 3" xfId="301"/>
    <cellStyle name="注释 3 2" xfId="3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F20" sqref="F20"/>
    </sheetView>
  </sheetViews>
  <sheetFormatPr defaultColWidth="47" defaultRowHeight="14.25" outlineLevelCol="6"/>
  <cols>
    <col min="1" max="1" width="15" customWidth="1"/>
    <col min="2" max="2" width="21.1333333333333" customWidth="1"/>
    <col min="3" max="3" width="71.6333333333333" customWidth="1"/>
    <col min="4" max="6" width="5.63333333333333" customWidth="1"/>
    <col min="7" max="7" width="7.3833333333333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3"/>
      <c r="D2" s="3"/>
      <c r="E2" s="3"/>
      <c r="F2" s="3"/>
      <c r="G2" s="3"/>
    </row>
    <row r="3" spans="1:7">
      <c r="A3" s="2" t="s">
        <v>3</v>
      </c>
      <c r="B3" s="4" t="s">
        <v>4</v>
      </c>
      <c r="C3" s="4"/>
      <c r="D3" s="4"/>
      <c r="E3" s="4"/>
      <c r="F3" s="4"/>
      <c r="G3" s="4"/>
    </row>
    <row r="4" spans="1:7">
      <c r="A4" s="2" t="s">
        <v>5</v>
      </c>
      <c r="B4" s="5">
        <v>402</v>
      </c>
      <c r="C4" s="5"/>
      <c r="D4" s="5"/>
      <c r="E4" s="5"/>
      <c r="F4" s="6"/>
      <c r="G4" s="6"/>
    </row>
    <row r="5" spans="1:7">
      <c r="A5" s="7" t="s">
        <v>6</v>
      </c>
      <c r="B5" s="7"/>
      <c r="C5" s="7" t="s">
        <v>7</v>
      </c>
      <c r="D5" s="8" t="s">
        <v>8</v>
      </c>
      <c r="E5" s="8" t="s">
        <v>9</v>
      </c>
      <c r="F5" s="8" t="s">
        <v>10</v>
      </c>
      <c r="G5" s="8" t="s">
        <v>11</v>
      </c>
    </row>
    <row r="6" spans="1:7">
      <c r="A6" s="9" t="s">
        <v>12</v>
      </c>
      <c r="B6" s="10" t="s">
        <v>13</v>
      </c>
      <c r="C6" s="11" t="s">
        <v>14</v>
      </c>
      <c r="D6" s="12">
        <v>1</v>
      </c>
      <c r="E6" s="12">
        <v>1</v>
      </c>
      <c r="F6" s="13">
        <v>25000</v>
      </c>
      <c r="G6" s="14">
        <f>D6*E6*F6</f>
        <v>25000</v>
      </c>
    </row>
    <row r="7" spans="1:7">
      <c r="A7" s="9"/>
      <c r="B7" s="4" t="s">
        <v>15</v>
      </c>
      <c r="C7" s="11" t="s">
        <v>16</v>
      </c>
      <c r="D7" s="12">
        <v>1</v>
      </c>
      <c r="E7" s="12">
        <v>1</v>
      </c>
      <c r="F7" s="13">
        <v>10000</v>
      </c>
      <c r="G7" s="14">
        <f t="shared" ref="G7:G17" si="0">D7*E7*F7</f>
        <v>10000</v>
      </c>
    </row>
    <row r="8" spans="1:7">
      <c r="A8" s="9"/>
      <c r="B8" s="4" t="s">
        <v>17</v>
      </c>
      <c r="C8" s="11" t="s">
        <v>18</v>
      </c>
      <c r="D8" s="12">
        <v>1</v>
      </c>
      <c r="E8" s="12">
        <v>1</v>
      </c>
      <c r="F8" s="13">
        <v>3000</v>
      </c>
      <c r="G8" s="14">
        <f t="shared" si="0"/>
        <v>3000</v>
      </c>
    </row>
    <row r="9" spans="1:7">
      <c r="A9" s="9"/>
      <c r="B9" s="10" t="s">
        <v>19</v>
      </c>
      <c r="C9" s="11" t="s">
        <v>20</v>
      </c>
      <c r="D9" s="12">
        <v>1</v>
      </c>
      <c r="E9" s="12">
        <v>1</v>
      </c>
      <c r="F9" s="13">
        <v>7000</v>
      </c>
      <c r="G9" s="14">
        <f t="shared" si="0"/>
        <v>7000</v>
      </c>
    </row>
    <row r="10" spans="1:7">
      <c r="A10" s="9"/>
      <c r="B10" s="4" t="s">
        <v>21</v>
      </c>
      <c r="C10" s="11" t="s">
        <v>22</v>
      </c>
      <c r="D10" s="12">
        <v>1</v>
      </c>
      <c r="E10" s="12">
        <v>1</v>
      </c>
      <c r="F10" s="13">
        <v>5000</v>
      </c>
      <c r="G10" s="14">
        <f t="shared" si="0"/>
        <v>5000</v>
      </c>
    </row>
    <row r="11" spans="1:7">
      <c r="A11" s="9"/>
      <c r="B11" s="4" t="s">
        <v>23</v>
      </c>
      <c r="C11" s="11" t="s">
        <v>24</v>
      </c>
      <c r="D11" s="12">
        <v>1</v>
      </c>
      <c r="E11" s="12">
        <v>1</v>
      </c>
      <c r="F11" s="13">
        <v>3000</v>
      </c>
      <c r="G11" s="14">
        <f t="shared" si="0"/>
        <v>3000</v>
      </c>
    </row>
    <row r="12" spans="1:7">
      <c r="A12" s="9"/>
      <c r="B12" s="4" t="s">
        <v>25</v>
      </c>
      <c r="C12" s="11" t="s">
        <v>26</v>
      </c>
      <c r="D12" s="12">
        <v>1</v>
      </c>
      <c r="E12" s="12">
        <v>8</v>
      </c>
      <c r="F12" s="14">
        <v>200</v>
      </c>
      <c r="G12" s="14">
        <f t="shared" si="0"/>
        <v>1600</v>
      </c>
    </row>
    <row r="13" spans="1:7">
      <c r="A13" s="9"/>
      <c r="B13" s="4" t="s">
        <v>27</v>
      </c>
      <c r="C13" s="11" t="s">
        <v>28</v>
      </c>
      <c r="D13" s="12">
        <v>1</v>
      </c>
      <c r="E13" s="12">
        <v>800</v>
      </c>
      <c r="F13" s="14">
        <v>2</v>
      </c>
      <c r="G13" s="14">
        <f t="shared" si="0"/>
        <v>1600</v>
      </c>
    </row>
    <row r="14" spans="1:7">
      <c r="A14" s="9"/>
      <c r="B14" s="4" t="s">
        <v>29</v>
      </c>
      <c r="C14" s="11" t="s">
        <v>30</v>
      </c>
      <c r="D14" s="12">
        <v>1</v>
      </c>
      <c r="E14" s="12">
        <v>1</v>
      </c>
      <c r="F14" s="13">
        <v>1000</v>
      </c>
      <c r="G14" s="14">
        <f t="shared" si="0"/>
        <v>1000</v>
      </c>
    </row>
    <row r="15" spans="1:7">
      <c r="A15" s="9"/>
      <c r="B15" s="4" t="s">
        <v>31</v>
      </c>
      <c r="C15" s="11" t="s">
        <v>32</v>
      </c>
      <c r="D15" s="12">
        <v>1</v>
      </c>
      <c r="E15" s="12">
        <v>1</v>
      </c>
      <c r="F15" s="13">
        <v>500</v>
      </c>
      <c r="G15" s="14">
        <f t="shared" si="0"/>
        <v>500</v>
      </c>
    </row>
    <row r="16" spans="1:7">
      <c r="A16" s="9"/>
      <c r="B16" s="4" t="s">
        <v>33</v>
      </c>
      <c r="C16" s="11" t="s">
        <v>34</v>
      </c>
      <c r="D16" s="12">
        <v>1</v>
      </c>
      <c r="E16" s="12">
        <v>1</v>
      </c>
      <c r="F16" s="13">
        <v>1000</v>
      </c>
      <c r="G16" s="14">
        <f t="shared" si="0"/>
        <v>1000</v>
      </c>
    </row>
    <row r="17" spans="1:7">
      <c r="A17" s="9"/>
      <c r="B17" s="4" t="s">
        <v>35</v>
      </c>
      <c r="C17" s="11" t="s">
        <v>35</v>
      </c>
      <c r="D17" s="12">
        <v>1</v>
      </c>
      <c r="E17" s="12">
        <v>2</v>
      </c>
      <c r="F17" s="13">
        <v>1500</v>
      </c>
      <c r="G17" s="14">
        <f t="shared" si="0"/>
        <v>3000</v>
      </c>
    </row>
    <row r="18" spans="1:7">
      <c r="A18" s="15"/>
      <c r="B18" s="15"/>
      <c r="C18" s="15"/>
      <c r="D18" s="15"/>
      <c r="E18" s="15"/>
      <c r="F18" s="8" t="s">
        <v>11</v>
      </c>
      <c r="G18" s="16">
        <f>SUM(G6:G17)</f>
        <v>61700</v>
      </c>
    </row>
    <row r="19" spans="1:7">
      <c r="A19" s="17" t="s">
        <v>36</v>
      </c>
      <c r="B19" s="18" t="s">
        <v>37</v>
      </c>
      <c r="C19" s="11" t="s">
        <v>38</v>
      </c>
      <c r="D19" s="12">
        <v>1</v>
      </c>
      <c r="E19" s="12">
        <v>85</v>
      </c>
      <c r="F19" s="14">
        <v>150</v>
      </c>
      <c r="G19" s="14">
        <f>D19*E19*F19</f>
        <v>12750</v>
      </c>
    </row>
    <row r="20" spans="1:7">
      <c r="A20" s="19"/>
      <c r="B20" s="18" t="s">
        <v>39</v>
      </c>
      <c r="C20" s="11" t="s">
        <v>40</v>
      </c>
      <c r="D20" s="12">
        <v>1</v>
      </c>
      <c r="E20" s="12">
        <v>39</v>
      </c>
      <c r="F20" s="14">
        <v>2600</v>
      </c>
      <c r="G20" s="14">
        <f>D20*E20*F20</f>
        <v>101400</v>
      </c>
    </row>
    <row r="21" spans="1:7">
      <c r="A21" s="19"/>
      <c r="B21" s="18" t="s">
        <v>41</v>
      </c>
      <c r="C21" s="11" t="s">
        <v>42</v>
      </c>
      <c r="D21" s="12">
        <v>1</v>
      </c>
      <c r="E21" s="12">
        <v>1</v>
      </c>
      <c r="F21" s="14">
        <v>4160</v>
      </c>
      <c r="G21" s="14">
        <f t="shared" ref="G21:G33" si="1">D21*E21*F21</f>
        <v>4160</v>
      </c>
    </row>
    <row r="22" spans="1:7">
      <c r="A22" s="19"/>
      <c r="B22" s="18" t="s">
        <v>43</v>
      </c>
      <c r="C22" s="20" t="s">
        <v>44</v>
      </c>
      <c r="D22" s="21">
        <v>1</v>
      </c>
      <c r="E22" s="21">
        <v>40</v>
      </c>
      <c r="F22" s="13">
        <v>50</v>
      </c>
      <c r="G22" s="14">
        <f t="shared" si="1"/>
        <v>2000</v>
      </c>
    </row>
    <row r="23" spans="1:7">
      <c r="A23" s="19"/>
      <c r="B23" s="4" t="s">
        <v>45</v>
      </c>
      <c r="C23" s="11" t="s">
        <v>46</v>
      </c>
      <c r="D23" s="12">
        <v>1</v>
      </c>
      <c r="E23" s="12">
        <v>500</v>
      </c>
      <c r="F23" s="14">
        <v>2</v>
      </c>
      <c r="G23" s="14">
        <f t="shared" si="1"/>
        <v>1000</v>
      </c>
    </row>
    <row r="24" spans="1:7">
      <c r="A24" s="19"/>
      <c r="B24" s="4" t="s">
        <v>47</v>
      </c>
      <c r="C24" s="11" t="s">
        <v>48</v>
      </c>
      <c r="D24" s="12">
        <v>1</v>
      </c>
      <c r="E24" s="12">
        <v>1</v>
      </c>
      <c r="F24" s="14">
        <v>3000</v>
      </c>
      <c r="G24" s="14">
        <f t="shared" ref="G24" si="2">D24*E24*F24</f>
        <v>3000</v>
      </c>
    </row>
    <row r="25" spans="1:7">
      <c r="A25" s="22"/>
      <c r="B25" s="4" t="s">
        <v>49</v>
      </c>
      <c r="C25" s="11" t="s">
        <v>50</v>
      </c>
      <c r="D25" s="12">
        <v>1</v>
      </c>
      <c r="E25" s="12">
        <v>1</v>
      </c>
      <c r="F25" s="14">
        <v>2000</v>
      </c>
      <c r="G25" s="14">
        <f t="shared" si="1"/>
        <v>2000</v>
      </c>
    </row>
    <row r="26" spans="1:7">
      <c r="A26" s="15"/>
      <c r="B26" s="15"/>
      <c r="C26" s="15"/>
      <c r="D26" s="15"/>
      <c r="E26" s="15"/>
      <c r="F26" s="8" t="s">
        <v>11</v>
      </c>
      <c r="G26" s="23">
        <f>SUM(G19:G25)</f>
        <v>126310</v>
      </c>
    </row>
    <row r="27" spans="1:7">
      <c r="A27" s="9" t="s">
        <v>51</v>
      </c>
      <c r="B27" s="11" t="s">
        <v>52</v>
      </c>
      <c r="C27" s="24" t="s">
        <v>53</v>
      </c>
      <c r="D27" s="12">
        <v>3</v>
      </c>
      <c r="E27" s="12">
        <v>3</v>
      </c>
      <c r="F27" s="13">
        <v>600</v>
      </c>
      <c r="G27" s="14">
        <f t="shared" si="1"/>
        <v>5400</v>
      </c>
    </row>
    <row r="28" spans="1:7">
      <c r="A28" s="9"/>
      <c r="B28" s="11" t="s">
        <v>54</v>
      </c>
      <c r="C28" s="24" t="s">
        <v>55</v>
      </c>
      <c r="D28" s="12">
        <v>2</v>
      </c>
      <c r="E28" s="12">
        <v>2</v>
      </c>
      <c r="F28" s="13">
        <v>450</v>
      </c>
      <c r="G28" s="14">
        <f t="shared" si="1"/>
        <v>1800</v>
      </c>
    </row>
    <row r="29" spans="1:7">
      <c r="A29" s="9"/>
      <c r="B29" s="24" t="s">
        <v>56</v>
      </c>
      <c r="C29" s="24" t="s">
        <v>57</v>
      </c>
      <c r="D29" s="12">
        <v>2</v>
      </c>
      <c r="E29" s="12">
        <v>2</v>
      </c>
      <c r="F29" s="13">
        <v>400</v>
      </c>
      <c r="G29" s="14">
        <f t="shared" si="1"/>
        <v>1600</v>
      </c>
    </row>
    <row r="30" spans="1:7">
      <c r="A30" s="9"/>
      <c r="B30" s="25" t="s">
        <v>58</v>
      </c>
      <c r="C30" s="24" t="s">
        <v>59</v>
      </c>
      <c r="D30" s="12">
        <v>3</v>
      </c>
      <c r="E30" s="12">
        <v>2</v>
      </c>
      <c r="F30" s="13">
        <v>1000</v>
      </c>
      <c r="G30" s="14">
        <f t="shared" si="1"/>
        <v>6000</v>
      </c>
    </row>
    <row r="31" spans="1:7">
      <c r="A31" s="9"/>
      <c r="B31" s="11" t="s">
        <v>60</v>
      </c>
      <c r="C31" s="24" t="s">
        <v>61</v>
      </c>
      <c r="D31" s="12">
        <v>1</v>
      </c>
      <c r="E31" s="12">
        <v>15</v>
      </c>
      <c r="F31" s="13">
        <v>80</v>
      </c>
      <c r="G31" s="14">
        <f t="shared" si="1"/>
        <v>1200</v>
      </c>
    </row>
    <row r="32" spans="1:7">
      <c r="A32" s="9"/>
      <c r="B32" s="4" t="s">
        <v>62</v>
      </c>
      <c r="C32" s="11" t="s">
        <v>63</v>
      </c>
      <c r="D32" s="12">
        <v>1</v>
      </c>
      <c r="E32" s="12">
        <v>1</v>
      </c>
      <c r="F32" s="13">
        <v>3000</v>
      </c>
      <c r="G32" s="14">
        <f t="shared" si="1"/>
        <v>3000</v>
      </c>
    </row>
    <row r="33" spans="1:7">
      <c r="A33" s="9"/>
      <c r="B33" s="11" t="s">
        <v>64</v>
      </c>
      <c r="C33" s="11" t="s">
        <v>65</v>
      </c>
      <c r="D33" s="12">
        <v>1</v>
      </c>
      <c r="E33" s="12">
        <v>2</v>
      </c>
      <c r="F33" s="14">
        <v>800</v>
      </c>
      <c r="G33" s="14">
        <f t="shared" si="1"/>
        <v>1600</v>
      </c>
    </row>
    <row r="34" spans="1:7">
      <c r="A34" s="15"/>
      <c r="B34" s="15"/>
      <c r="C34" s="15"/>
      <c r="D34" s="15"/>
      <c r="E34" s="15"/>
      <c r="F34" s="8" t="s">
        <v>11</v>
      </c>
      <c r="G34" s="23">
        <f>SUM(G27:G33)</f>
        <v>20600</v>
      </c>
    </row>
    <row r="35" spans="1:7">
      <c r="A35" s="26" t="s">
        <v>66</v>
      </c>
      <c r="B35" s="26"/>
      <c r="C35" s="26"/>
      <c r="D35" s="26"/>
      <c r="E35" s="26"/>
      <c r="F35" s="14"/>
      <c r="G35" s="14">
        <f>G18+G26+G34</f>
        <v>208610</v>
      </c>
    </row>
    <row r="36" spans="1:7">
      <c r="A36" s="26" t="s">
        <v>67</v>
      </c>
      <c r="B36" s="26"/>
      <c r="C36" s="26"/>
      <c r="D36" s="26"/>
      <c r="E36" s="26"/>
      <c r="F36" s="27">
        <v>0.1</v>
      </c>
      <c r="G36" s="14">
        <f>G35*10%</f>
        <v>20861</v>
      </c>
    </row>
    <row r="37" spans="1:7">
      <c r="A37" s="26" t="s">
        <v>68</v>
      </c>
      <c r="B37" s="26"/>
      <c r="C37" s="26"/>
      <c r="D37" s="26"/>
      <c r="E37" s="26"/>
      <c r="F37" s="14"/>
      <c r="G37" s="14">
        <f>G35+G36</f>
        <v>229471</v>
      </c>
    </row>
    <row r="38" spans="1:7">
      <c r="A38" s="26" t="s">
        <v>69</v>
      </c>
      <c r="B38" s="26"/>
      <c r="C38" s="26"/>
      <c r="D38" s="26"/>
      <c r="E38" s="26"/>
      <c r="F38" s="14"/>
      <c r="G38" s="14">
        <v>216000</v>
      </c>
    </row>
  </sheetData>
  <mergeCells count="15">
    <mergeCell ref="A1:G1"/>
    <mergeCell ref="B2:G2"/>
    <mergeCell ref="B3:G3"/>
    <mergeCell ref="B4:E4"/>
    <mergeCell ref="A5:B5"/>
    <mergeCell ref="A18:E18"/>
    <mergeCell ref="A26:E26"/>
    <mergeCell ref="A34:E34"/>
    <mergeCell ref="A35:E35"/>
    <mergeCell ref="A36:E36"/>
    <mergeCell ref="A37:E37"/>
    <mergeCell ref="A38:E38"/>
    <mergeCell ref="A6:A17"/>
    <mergeCell ref="A19:A25"/>
    <mergeCell ref="A27:A33"/>
  </mergeCells>
  <printOptions horizontalCentered="1"/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加冰小学生</cp:lastModifiedBy>
  <dcterms:created xsi:type="dcterms:W3CDTF">2014-11-26T07:00:00Z</dcterms:created>
  <cp:lastPrinted>2022-12-05T07:31:00Z</cp:lastPrinted>
  <dcterms:modified xsi:type="dcterms:W3CDTF">2022-12-13T05:25:10Z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5F80BE4B9F2745CF9475CE00BED9DA83</vt:lpwstr>
  </property>
  <property fmtid="{D5CDD505-2E9C-101B-9397-08002B2CF9AE}" pid="5" name="KSOProductBuildVer">
    <vt:lpwstr>2052-11.1.0.12763</vt:lpwstr>
  </property>
</Properties>
</file>