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员工差旅明细" sheetId="2" r:id="rId1"/>
    <sheet name="员工报销明细" sheetId="3" r:id="rId2"/>
  </sheets>
  <definedNames>
    <definedName name="_xlnm.Print_Area" localSheetId="0">员工差旅明细!$A$1:$K$59</definedName>
  </definedNames>
  <calcPr calcId="144525" concurrentCalc="0"/>
</workbook>
</file>

<file path=xl/sharedStrings.xml><?xml version="1.0" encoding="utf-8"?>
<sst xmlns="http://schemas.openxmlformats.org/spreadsheetml/2006/main" count="162" uniqueCount="107">
  <si>
    <t>【员工差旅报销单】</t>
  </si>
  <si>
    <t>姓名:</t>
  </si>
  <si>
    <t>张羽</t>
  </si>
  <si>
    <t>职位:</t>
  </si>
  <si>
    <t>助理</t>
  </si>
  <si>
    <t>发生地:</t>
  </si>
  <si>
    <t>广州</t>
  </si>
  <si>
    <t>部门:</t>
  </si>
  <si>
    <t>人事行政部</t>
  </si>
  <si>
    <t>发生日期:</t>
  </si>
  <si>
    <t>11.4-11.8</t>
  </si>
  <si>
    <t>报销日期:</t>
  </si>
  <si>
    <t>团号:</t>
  </si>
  <si>
    <t>HMOA-191115-SXY620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</si>
  <si>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</si>
  <si>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</si>
  <si>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</si>
  <si>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</si>
  <si>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</si>
  <si>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</si>
  <si>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</si>
  <si>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住宿费</t>
  </si>
  <si>
    <t>市内交通（打车）</t>
  </si>
  <si>
    <t>11.04 家-机场</t>
  </si>
  <si>
    <t>11.5 酒店-餐厅（踩点)</t>
  </si>
  <si>
    <t>11.5 餐厅-餐厅（踩点)</t>
  </si>
  <si>
    <t>11.5 酒店-KTV(踩点）</t>
  </si>
  <si>
    <t>11.6 酒店-餐厅（踩点)</t>
  </si>
  <si>
    <t>11.6 餐厅-商场（帮客户采买）</t>
  </si>
  <si>
    <t>11.6 商场-餐厅（帮客户采买）</t>
  </si>
  <si>
    <t>11.8 酒店-餐厅（踩点）</t>
  </si>
  <si>
    <t>11.8 酒店-酒店（长隆酒店踩点）</t>
  </si>
  <si>
    <t>11.8 酒店-机场</t>
  </si>
  <si>
    <t>11.8 机场-家</t>
  </si>
  <si>
    <t>过路费</t>
  </si>
  <si>
    <t>11.5 酒店-餐厅（过路费)</t>
  </si>
  <si>
    <t>11.6 酒店-餐厅（过路费)</t>
  </si>
  <si>
    <t>11.8 酒店-机场 （过路费)</t>
  </si>
  <si>
    <t>餐费</t>
  </si>
  <si>
    <t>11.4  于畅 张羽 餐</t>
  </si>
  <si>
    <t>11.4  于畅  张羽 餐</t>
  </si>
  <si>
    <t>11.5  于畅  张羽 餐</t>
  </si>
  <si>
    <t>11.6 于畅 张羽 餐费</t>
  </si>
  <si>
    <t>其他</t>
  </si>
  <si>
    <t>上会费</t>
  </si>
  <si>
    <t>合计</t>
  </si>
  <si>
    <t>补票金额</t>
  </si>
  <si>
    <t>报销总金额</t>
  </si>
  <si>
    <t>报销人:</t>
  </si>
  <si>
    <t>于畅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</si>
  <si>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</si>
  <si>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</si>
  <si>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</si>
  <si>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</si>
  <si>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</si>
  <si>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</si>
  <si>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</si>
  <si>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</si>
  <si>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</si>
  <si>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团号：HMOA-191115-SXY620</t>
  </si>
  <si>
    <t>会议日期：11.20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</si>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</sst>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2" borderId="18" applyNumberFormat="0" applyAlignment="0" applyProtection="0">
      <alignment vertical="center"/>
    </xf>
    <xf numFmtId="0" fontId="30" fillId="22" borderId="22" applyNumberFormat="0" applyAlignment="0" applyProtection="0">
      <alignment vertical="center"/>
    </xf>
    <xf numFmtId="0" fontId="12" fillId="14" borderId="1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0" borderId="6" xfId="50" applyFont="1" applyBorder="1" applyAlignment="1">
      <alignment horizontal="center" vertical="center"/>
    </xf>
    <xf numFmtId="0" fontId="8" fillId="0" borderId="12" xfId="50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178" fontId="8" fillId="0" borderId="2" xfId="50" applyNumberFormat="1" applyFont="1" applyFill="1" applyBorder="1" applyAlignment="1">
      <alignment horizontal="center" vertical="center"/>
    </xf>
    <xf numFmtId="178" fontId="10" fillId="0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868680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9"/>
  <sheetViews>
    <sheetView tabSelected="1" zoomScale="110" zoomScaleNormal="110" topLeftCell="A4" workbookViewId="0">
      <selection activeCell="G12" sqref="G12"/>
    </sheetView>
  </sheetViews>
  <sheetFormatPr defaultColWidth="8.875" defaultRowHeight="13.8"/>
  <cols>
    <col min="1" max="1" width="1.5" customWidth="1"/>
    <col min="2" max="2" width="2.125" customWidth="1"/>
    <col min="3" max="3" width="3.97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93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4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5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6"/>
      <c r="J7" s="97">
        <v>43780</v>
      </c>
      <c r="K7" s="95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8"/>
      <c r="J8" s="99" t="s">
        <v>13</v>
      </c>
      <c r="K8" s="100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ht="20.1" customHeight="1" spans="2:11">
      <c r="B11" s="76">
        <v>1</v>
      </c>
      <c r="C11" s="77"/>
      <c r="D11" s="78"/>
      <c r="E11" s="79" t="s">
        <v>21</v>
      </c>
      <c r="F11" s="80"/>
      <c r="G11" s="81"/>
      <c r="H11" s="80"/>
      <c r="I11" s="73"/>
      <c r="J11" s="74"/>
      <c r="K11" s="101"/>
    </row>
    <row r="12" spans="2:11">
      <c r="B12" s="76">
        <v>2</v>
      </c>
      <c r="C12" s="77"/>
      <c r="D12" s="82"/>
      <c r="E12" s="83" t="s">
        <v>22</v>
      </c>
      <c r="F12" s="83"/>
      <c r="G12" s="84">
        <v>156.9</v>
      </c>
      <c r="H12" s="84">
        <v>156.9</v>
      </c>
      <c r="I12" s="102"/>
      <c r="J12" s="103"/>
      <c r="K12" s="104" t="s">
        <v>23</v>
      </c>
    </row>
    <row r="13" spans="2:11">
      <c r="B13" s="76">
        <v>3</v>
      </c>
      <c r="C13" s="77"/>
      <c r="D13" s="82"/>
      <c r="E13" s="83" t="s">
        <v>22</v>
      </c>
      <c r="F13" s="83"/>
      <c r="G13" s="84">
        <v>58.34</v>
      </c>
      <c r="H13" s="84">
        <v>58.34</v>
      </c>
      <c r="I13" s="102"/>
      <c r="J13" s="103"/>
      <c r="K13" s="104" t="s">
        <v>24</v>
      </c>
    </row>
    <row r="14" spans="2:11">
      <c r="B14" s="76">
        <v>4</v>
      </c>
      <c r="C14" s="77"/>
      <c r="D14" s="82"/>
      <c r="E14" s="83" t="s">
        <v>22</v>
      </c>
      <c r="F14" s="83"/>
      <c r="G14" s="84">
        <v>58.26</v>
      </c>
      <c r="H14" s="84">
        <v>58.26</v>
      </c>
      <c r="I14" s="102"/>
      <c r="J14" s="103"/>
      <c r="K14" s="104" t="s">
        <v>25</v>
      </c>
    </row>
    <row r="15" spans="2:11">
      <c r="B15" s="76">
        <v>5</v>
      </c>
      <c r="C15" s="77"/>
      <c r="D15" s="82"/>
      <c r="E15" s="83" t="s">
        <v>22</v>
      </c>
      <c r="F15" s="83"/>
      <c r="G15" s="84">
        <v>12.51</v>
      </c>
      <c r="H15" s="84">
        <v>12.51</v>
      </c>
      <c r="I15" s="102"/>
      <c r="J15" s="103"/>
      <c r="K15" s="104" t="s">
        <v>25</v>
      </c>
    </row>
    <row r="16" spans="2:11">
      <c r="B16" s="76">
        <v>6</v>
      </c>
      <c r="C16" s="77"/>
      <c r="D16" s="82"/>
      <c r="E16" s="83" t="s">
        <v>22</v>
      </c>
      <c r="F16" s="83"/>
      <c r="G16" s="84">
        <v>16.82</v>
      </c>
      <c r="H16" s="84">
        <v>16.82</v>
      </c>
      <c r="I16" s="102"/>
      <c r="J16" s="103"/>
      <c r="K16" s="104" t="s">
        <v>25</v>
      </c>
    </row>
    <row r="17" spans="2:11">
      <c r="B17" s="76">
        <v>7</v>
      </c>
      <c r="C17" s="77"/>
      <c r="D17" s="82"/>
      <c r="E17" s="83" t="s">
        <v>22</v>
      </c>
      <c r="F17" s="83"/>
      <c r="G17" s="84">
        <v>25.71</v>
      </c>
      <c r="H17" s="84">
        <v>25.71</v>
      </c>
      <c r="I17" s="102"/>
      <c r="J17" s="103"/>
      <c r="K17" s="104" t="s">
        <v>25</v>
      </c>
    </row>
    <row r="18" spans="2:11">
      <c r="B18" s="76">
        <v>8</v>
      </c>
      <c r="C18" s="77"/>
      <c r="D18" s="82"/>
      <c r="E18" s="83" t="s">
        <v>22</v>
      </c>
      <c r="F18" s="83"/>
      <c r="G18" s="84">
        <v>24.54</v>
      </c>
      <c r="H18" s="85">
        <v>24.54</v>
      </c>
      <c r="I18" s="102"/>
      <c r="J18" s="103"/>
      <c r="K18" s="104" t="s">
        <v>25</v>
      </c>
    </row>
    <row r="19" spans="2:11">
      <c r="B19" s="76">
        <v>9</v>
      </c>
      <c r="C19" s="77"/>
      <c r="D19" s="82"/>
      <c r="E19" s="83" t="s">
        <v>22</v>
      </c>
      <c r="F19" s="83"/>
      <c r="G19" s="84">
        <v>41.15</v>
      </c>
      <c r="H19" s="84">
        <v>41.15</v>
      </c>
      <c r="I19" s="102"/>
      <c r="J19" s="103"/>
      <c r="K19" s="104" t="s">
        <v>25</v>
      </c>
    </row>
    <row r="20" spans="2:11">
      <c r="B20" s="76">
        <v>10</v>
      </c>
      <c r="C20" s="77"/>
      <c r="D20" s="82"/>
      <c r="E20" s="83" t="s">
        <v>22</v>
      </c>
      <c r="F20" s="83"/>
      <c r="G20" s="84">
        <v>13.66</v>
      </c>
      <c r="H20" s="84">
        <v>13.66</v>
      </c>
      <c r="I20" s="102"/>
      <c r="J20" s="103"/>
      <c r="K20" s="104" t="s">
        <v>26</v>
      </c>
    </row>
    <row r="21" spans="2:11">
      <c r="B21" s="76">
        <v>11</v>
      </c>
      <c r="C21" s="77"/>
      <c r="D21" s="82"/>
      <c r="E21" s="83" t="s">
        <v>22</v>
      </c>
      <c r="F21" s="83"/>
      <c r="G21" s="84">
        <v>47.38</v>
      </c>
      <c r="H21" s="86">
        <v>47.38</v>
      </c>
      <c r="I21" s="102"/>
      <c r="J21" s="103"/>
      <c r="K21" s="104" t="s">
        <v>27</v>
      </c>
    </row>
    <row r="22" spans="2:11">
      <c r="B22" s="76">
        <v>12</v>
      </c>
      <c r="C22" s="77"/>
      <c r="D22" s="82"/>
      <c r="E22" s="83" t="s">
        <v>22</v>
      </c>
      <c r="F22" s="83"/>
      <c r="G22" s="84">
        <v>19.6</v>
      </c>
      <c r="H22" s="84">
        <v>19.6</v>
      </c>
      <c r="I22" s="102"/>
      <c r="J22" s="103"/>
      <c r="K22" s="104" t="s">
        <v>28</v>
      </c>
    </row>
    <row r="23" spans="2:11">
      <c r="B23" s="76">
        <v>13</v>
      </c>
      <c r="C23" s="77"/>
      <c r="D23" s="82"/>
      <c r="E23" s="83" t="s">
        <v>22</v>
      </c>
      <c r="F23" s="83"/>
      <c r="G23" s="84">
        <v>16.96</v>
      </c>
      <c r="H23" s="84">
        <v>16.96</v>
      </c>
      <c r="I23" s="102"/>
      <c r="J23" s="103"/>
      <c r="K23" s="104" t="s">
        <v>29</v>
      </c>
    </row>
    <row r="24" spans="2:11">
      <c r="B24" s="76">
        <v>14</v>
      </c>
      <c r="C24" s="77"/>
      <c r="D24" s="82"/>
      <c r="E24" s="83" t="s">
        <v>22</v>
      </c>
      <c r="F24" s="83"/>
      <c r="G24" s="84">
        <v>38.35</v>
      </c>
      <c r="H24" s="84">
        <v>38.35</v>
      </c>
      <c r="I24" s="102"/>
      <c r="J24" s="103"/>
      <c r="K24" s="104" t="s">
        <v>30</v>
      </c>
    </row>
    <row r="25" spans="2:11">
      <c r="B25" s="76">
        <v>15</v>
      </c>
      <c r="C25" s="77"/>
      <c r="D25" s="82"/>
      <c r="E25" s="83" t="s">
        <v>22</v>
      </c>
      <c r="F25" s="83"/>
      <c r="G25" s="84">
        <v>29.43</v>
      </c>
      <c r="H25" s="84">
        <v>29.43</v>
      </c>
      <c r="I25" s="102"/>
      <c r="J25" s="103"/>
      <c r="K25" s="104" t="s">
        <v>30</v>
      </c>
    </row>
    <row r="26" ht="26.4" spans="2:11">
      <c r="B26" s="76">
        <v>16</v>
      </c>
      <c r="C26" s="77"/>
      <c r="D26" s="82"/>
      <c r="E26" s="83" t="s">
        <v>22</v>
      </c>
      <c r="F26" s="83"/>
      <c r="G26" s="84">
        <v>44.19</v>
      </c>
      <c r="H26" s="84">
        <v>44.19</v>
      </c>
      <c r="I26" s="102"/>
      <c r="J26" s="103"/>
      <c r="K26" s="104" t="s">
        <v>31</v>
      </c>
    </row>
    <row r="27" spans="2:11">
      <c r="B27" s="76">
        <v>17</v>
      </c>
      <c r="C27" s="77"/>
      <c r="D27" s="82"/>
      <c r="E27" s="83" t="s">
        <v>22</v>
      </c>
      <c r="F27" s="83"/>
      <c r="G27" s="84">
        <v>201.2</v>
      </c>
      <c r="H27" s="84">
        <v>201.2</v>
      </c>
      <c r="I27" s="102"/>
      <c r="J27" s="103"/>
      <c r="K27" s="104" t="s">
        <v>32</v>
      </c>
    </row>
    <row r="28" spans="2:11">
      <c r="B28" s="76">
        <v>18</v>
      </c>
      <c r="C28" s="77"/>
      <c r="D28" s="82"/>
      <c r="E28" s="83" t="s">
        <v>22</v>
      </c>
      <c r="F28" s="83"/>
      <c r="G28" s="84">
        <v>23</v>
      </c>
      <c r="H28" s="84">
        <v>23</v>
      </c>
      <c r="I28" s="102"/>
      <c r="J28" s="103"/>
      <c r="K28" s="104" t="s">
        <v>25</v>
      </c>
    </row>
    <row r="29" spans="2:11">
      <c r="B29" s="76">
        <v>19</v>
      </c>
      <c r="C29" s="77"/>
      <c r="D29" s="82"/>
      <c r="E29" s="83" t="s">
        <v>22</v>
      </c>
      <c r="F29" s="83"/>
      <c r="G29" s="84">
        <v>29</v>
      </c>
      <c r="H29" s="84">
        <v>29</v>
      </c>
      <c r="I29" s="102"/>
      <c r="J29" s="103"/>
      <c r="K29" s="104" t="s">
        <v>25</v>
      </c>
    </row>
    <row r="30" spans="2:11">
      <c r="B30" s="76">
        <v>20</v>
      </c>
      <c r="C30" s="77"/>
      <c r="D30" s="82"/>
      <c r="E30" s="83" t="s">
        <v>22</v>
      </c>
      <c r="F30" s="83"/>
      <c r="G30" s="84">
        <v>147</v>
      </c>
      <c r="H30" s="84">
        <v>0</v>
      </c>
      <c r="I30" s="105">
        <v>147</v>
      </c>
      <c r="J30" s="106"/>
      <c r="K30" s="104" t="s">
        <v>33</v>
      </c>
    </row>
    <row r="31" spans="2:11">
      <c r="B31" s="76">
        <v>21</v>
      </c>
      <c r="C31" s="77"/>
      <c r="D31" s="82"/>
      <c r="E31" s="83" t="s">
        <v>34</v>
      </c>
      <c r="F31" s="83"/>
      <c r="G31" s="84">
        <v>12</v>
      </c>
      <c r="H31" s="84">
        <v>0</v>
      </c>
      <c r="I31" s="102">
        <v>12</v>
      </c>
      <c r="J31" s="103"/>
      <c r="K31" s="104" t="s">
        <v>35</v>
      </c>
    </row>
    <row r="32" spans="2:11">
      <c r="B32" s="76">
        <v>22</v>
      </c>
      <c r="C32" s="77"/>
      <c r="D32" s="82"/>
      <c r="E32" s="83" t="s">
        <v>34</v>
      </c>
      <c r="F32" s="83"/>
      <c r="G32" s="84">
        <v>11</v>
      </c>
      <c r="H32" s="84">
        <v>11</v>
      </c>
      <c r="I32" s="102"/>
      <c r="J32" s="103"/>
      <c r="K32" s="104" t="s">
        <v>36</v>
      </c>
    </row>
    <row r="33" spans="2:11">
      <c r="B33" s="76">
        <v>23</v>
      </c>
      <c r="C33" s="77"/>
      <c r="D33" s="82"/>
      <c r="E33" s="83" t="s">
        <v>34</v>
      </c>
      <c r="F33" s="83"/>
      <c r="G33" s="84">
        <v>34</v>
      </c>
      <c r="H33" s="84">
        <v>34</v>
      </c>
      <c r="I33" s="102"/>
      <c r="J33" s="103"/>
      <c r="K33" s="104" t="s">
        <v>37</v>
      </c>
    </row>
    <row r="34" spans="2:11">
      <c r="B34" s="76">
        <v>24</v>
      </c>
      <c r="C34" s="77"/>
      <c r="D34" s="82"/>
      <c r="E34" s="83" t="s">
        <v>38</v>
      </c>
      <c r="F34" s="83"/>
      <c r="G34" s="84">
        <v>77</v>
      </c>
      <c r="H34" s="84">
        <v>77</v>
      </c>
      <c r="I34" s="102"/>
      <c r="J34" s="103"/>
      <c r="K34" s="104" t="s">
        <v>39</v>
      </c>
    </row>
    <row r="35" spans="2:11">
      <c r="B35" s="76">
        <v>25</v>
      </c>
      <c r="C35" s="77"/>
      <c r="D35" s="82"/>
      <c r="E35" s="83" t="s">
        <v>38</v>
      </c>
      <c r="F35" s="83"/>
      <c r="G35" s="84">
        <v>136</v>
      </c>
      <c r="H35" s="84">
        <v>136</v>
      </c>
      <c r="I35" s="102"/>
      <c r="J35" s="103"/>
      <c r="K35" s="104" t="s">
        <v>40</v>
      </c>
    </row>
    <row r="36" spans="2:11">
      <c r="B36" s="76">
        <v>26</v>
      </c>
      <c r="C36" s="77"/>
      <c r="D36" s="82"/>
      <c r="E36" s="83" t="s">
        <v>38</v>
      </c>
      <c r="F36" s="83"/>
      <c r="G36" s="84">
        <v>143.84</v>
      </c>
      <c r="H36" s="84">
        <v>143.84</v>
      </c>
      <c r="I36" s="102"/>
      <c r="J36" s="103"/>
      <c r="K36" s="104" t="s">
        <v>41</v>
      </c>
    </row>
    <row r="37" spans="2:11">
      <c r="B37" s="76">
        <v>27</v>
      </c>
      <c r="C37" s="77"/>
      <c r="D37" s="82"/>
      <c r="E37" s="83" t="s">
        <v>38</v>
      </c>
      <c r="F37" s="83"/>
      <c r="G37" s="84">
        <v>296</v>
      </c>
      <c r="H37" s="84">
        <v>296</v>
      </c>
      <c r="I37" s="102"/>
      <c r="J37" s="103"/>
      <c r="K37" s="104" t="s">
        <v>42</v>
      </c>
    </row>
    <row r="38" spans="2:11">
      <c r="B38" s="76">
        <v>28</v>
      </c>
      <c r="C38" s="77"/>
      <c r="D38" s="87" t="s">
        <v>43</v>
      </c>
      <c r="E38" s="83" t="s">
        <v>44</v>
      </c>
      <c r="F38" s="83"/>
      <c r="G38" s="84"/>
      <c r="H38" s="84"/>
      <c r="I38" s="102"/>
      <c r="J38" s="103"/>
      <c r="K38" s="104"/>
    </row>
    <row r="39" ht="20.1" customHeight="1" spans="2:11">
      <c r="B39" s="73" t="s">
        <v>45</v>
      </c>
      <c r="C39" s="88"/>
      <c r="D39" s="88"/>
      <c r="E39" s="88"/>
      <c r="F39" s="74"/>
      <c r="G39" s="89">
        <f>SUM(G12:G37)</f>
        <v>1713.84</v>
      </c>
      <c r="H39" s="89">
        <f>SUM(H12:H38)</f>
        <v>1554.84</v>
      </c>
      <c r="I39" s="107">
        <f>SUM(I12:J38)</f>
        <v>159</v>
      </c>
      <c r="J39" s="108"/>
      <c r="K39" s="109"/>
    </row>
    <row r="40" ht="20.1" customHeight="1" spans="2:11">
      <c r="B40" s="70"/>
      <c r="C40" s="70"/>
      <c r="D40" s="70"/>
      <c r="E40" s="70"/>
      <c r="F40" s="70"/>
      <c r="G40" s="70"/>
      <c r="H40" s="70"/>
      <c r="I40" s="70"/>
      <c r="J40" s="110"/>
      <c r="K40" s="70"/>
    </row>
    <row r="41" ht="20.1" customHeight="1" spans="2:11">
      <c r="B41" s="75" t="s">
        <v>18</v>
      </c>
      <c r="C41" s="75"/>
      <c r="D41" s="75"/>
      <c r="E41" s="75"/>
      <c r="F41" s="75"/>
      <c r="G41" s="75" t="s">
        <v>46</v>
      </c>
      <c r="H41" s="75"/>
      <c r="I41" s="75"/>
      <c r="J41" s="75"/>
      <c r="K41" s="75" t="s">
        <v>47</v>
      </c>
    </row>
    <row r="42" ht="20.1" customHeight="1" spans="2:11">
      <c r="B42" s="90">
        <f>H39</f>
        <v>1554.84</v>
      </c>
      <c r="C42" s="90"/>
      <c r="D42" s="90"/>
      <c r="E42" s="90"/>
      <c r="F42" s="90"/>
      <c r="G42" s="90">
        <f>I39</f>
        <v>159</v>
      </c>
      <c r="H42" s="90"/>
      <c r="I42" s="90"/>
      <c r="J42" s="90"/>
      <c r="K42" s="111">
        <f>SUM(B42:J42)</f>
        <v>1713.84</v>
      </c>
    </row>
    <row r="43" ht="20.1" customHeight="1" spans="2:11"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ht="20.1" customHeight="1" spans="2:11">
      <c r="B44" s="70" t="s">
        <v>48</v>
      </c>
      <c r="C44" s="70"/>
      <c r="D44" s="70" t="s">
        <v>49</v>
      </c>
      <c r="E44" s="70"/>
      <c r="F44" s="70" t="s">
        <v>50</v>
      </c>
      <c r="G44" s="70" t="s">
        <v>51</v>
      </c>
      <c r="H44" s="70"/>
      <c r="I44" s="70"/>
      <c r="J44" s="70" t="s">
        <v>52</v>
      </c>
      <c r="K44" s="70"/>
    </row>
    <row r="47" ht="17.4" spans="1:11">
      <c r="A47" s="4" t="s">
        <v>53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9" ht="20.1" customHeight="1" spans="2:11">
      <c r="B49" s="58"/>
      <c r="C49" s="59"/>
      <c r="D49" s="60" t="s">
        <v>1</v>
      </c>
      <c r="E49" s="60"/>
      <c r="F49" s="61" t="str">
        <f>F5</f>
        <v>张羽</v>
      </c>
      <c r="G49" s="61"/>
      <c r="H49" s="60" t="s">
        <v>3</v>
      </c>
      <c r="I49" s="59"/>
      <c r="J49" s="61" t="str">
        <f>J5</f>
        <v>助理</v>
      </c>
      <c r="K49" s="94"/>
    </row>
    <row r="50" ht="20.1" customHeight="1" spans="2:11">
      <c r="B50" s="62"/>
      <c r="C50" s="63"/>
      <c r="D50" s="64" t="s">
        <v>5</v>
      </c>
      <c r="E50" s="64"/>
      <c r="F50" s="65" t="str">
        <f>F6</f>
        <v>广州</v>
      </c>
      <c r="G50" s="65"/>
      <c r="H50" s="64" t="s">
        <v>7</v>
      </c>
      <c r="I50" s="63"/>
      <c r="J50" s="65" t="str">
        <f>J6</f>
        <v>人事行政部</v>
      </c>
      <c r="K50" s="95"/>
    </row>
    <row r="51" ht="20.1" customHeight="1" spans="2:11">
      <c r="B51" s="62"/>
      <c r="C51" s="63"/>
      <c r="D51" s="64" t="s">
        <v>9</v>
      </c>
      <c r="E51" s="64"/>
      <c r="F51" s="65" t="str">
        <f>F7</f>
        <v>11.4-11.8</v>
      </c>
      <c r="G51" s="65"/>
      <c r="H51" s="64" t="s">
        <v>11</v>
      </c>
      <c r="I51" s="96"/>
      <c r="J51" s="97">
        <f>J7</f>
        <v>43780</v>
      </c>
      <c r="K51" s="95"/>
    </row>
    <row r="52" ht="20.1" customHeight="1" spans="2:11">
      <c r="B52" s="66"/>
      <c r="C52" s="67"/>
      <c r="D52" s="68"/>
      <c r="E52" s="68"/>
      <c r="F52" s="69"/>
      <c r="G52" s="69"/>
      <c r="H52" s="68" t="s">
        <v>12</v>
      </c>
      <c r="I52" s="98"/>
      <c r="J52" s="99" t="s">
        <v>13</v>
      </c>
      <c r="K52" s="100"/>
    </row>
    <row r="53" ht="20.1" customHeight="1"/>
    <row r="54" ht="20.1" customHeight="1" spans="2:11">
      <c r="B54" s="83"/>
      <c r="C54" s="83"/>
      <c r="D54" s="91" t="s">
        <v>54</v>
      </c>
      <c r="E54" s="83" t="s">
        <v>55</v>
      </c>
      <c r="F54" s="83"/>
      <c r="G54" s="84" t="s">
        <v>56</v>
      </c>
      <c r="H54" s="84" t="s">
        <v>57</v>
      </c>
      <c r="I54" s="84" t="s">
        <v>45</v>
      </c>
      <c r="J54" s="84"/>
      <c r="K54" s="112" t="s">
        <v>20</v>
      </c>
    </row>
    <row r="55" spans="2:11">
      <c r="B55" s="83">
        <v>1</v>
      </c>
      <c r="C55" s="83"/>
      <c r="D55" s="91" t="s">
        <v>6</v>
      </c>
      <c r="E55" s="83" t="s">
        <v>10</v>
      </c>
      <c r="F55" s="83"/>
      <c r="G55" s="84">
        <v>100</v>
      </c>
      <c r="H55" s="84">
        <v>5</v>
      </c>
      <c r="I55" s="102">
        <f>G55*H55</f>
        <v>500</v>
      </c>
      <c r="J55" s="103"/>
      <c r="K55" s="112"/>
    </row>
    <row r="56" ht="20.1" customHeight="1" spans="2:11">
      <c r="B56" s="83">
        <v>2</v>
      </c>
      <c r="C56" s="83"/>
      <c r="D56" s="91"/>
      <c r="E56" s="83"/>
      <c r="F56" s="83"/>
      <c r="G56" s="84"/>
      <c r="H56" s="84"/>
      <c r="I56" s="102"/>
      <c r="J56" s="103"/>
      <c r="K56" s="112"/>
    </row>
    <row r="57" ht="20.1" customHeight="1" spans="2:11">
      <c r="B57" s="83">
        <v>3</v>
      </c>
      <c r="C57" s="83"/>
      <c r="D57" s="92"/>
      <c r="E57" s="83"/>
      <c r="F57" s="83"/>
      <c r="G57" s="84"/>
      <c r="H57" s="84"/>
      <c r="I57" s="102"/>
      <c r="J57" s="103"/>
      <c r="K57" s="104"/>
    </row>
    <row r="58" ht="20.1" customHeight="1" spans="2:11">
      <c r="B58" s="73" t="s">
        <v>45</v>
      </c>
      <c r="C58" s="88"/>
      <c r="D58" s="88"/>
      <c r="E58" s="88"/>
      <c r="F58" s="74"/>
      <c r="G58" s="89"/>
      <c r="H58" s="89"/>
      <c r="I58" s="107">
        <f>SUM(I55:J57)</f>
        <v>500</v>
      </c>
      <c r="J58" s="108"/>
      <c r="K58" s="109"/>
    </row>
    <row r="59" ht="20.1" customHeight="1" spans="2:11">
      <c r="B59" s="70" t="s">
        <v>48</v>
      </c>
      <c r="C59" s="70"/>
      <c r="D59" s="70" t="s">
        <v>49</v>
      </c>
      <c r="E59" s="70"/>
      <c r="F59" s="70" t="s">
        <v>50</v>
      </c>
      <c r="G59" s="70" t="s">
        <v>51</v>
      </c>
      <c r="H59" s="70"/>
      <c r="I59" s="70"/>
      <c r="J59" s="70" t="s">
        <v>52</v>
      </c>
      <c r="K59" s="70"/>
    </row>
  </sheetData>
  <mergeCells count="10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I30:J30"/>
    <mergeCell ref="B31:C31"/>
    <mergeCell ref="E31:F31"/>
    <mergeCell ref="I31:J31"/>
    <mergeCell ref="B32:C32"/>
    <mergeCell ref="E32:F32"/>
    <mergeCell ref="B33:C33"/>
    <mergeCell ref="E33:F33"/>
    <mergeCell ref="B34:C34"/>
    <mergeCell ref="E34:F34"/>
    <mergeCell ref="I34:J34"/>
    <mergeCell ref="B35:C35"/>
    <mergeCell ref="E35:F35"/>
    <mergeCell ref="I35:J35"/>
    <mergeCell ref="B36:C36"/>
    <mergeCell ref="E36:F36"/>
    <mergeCell ref="B37:C37"/>
    <mergeCell ref="E37:F37"/>
    <mergeCell ref="B38:C38"/>
    <mergeCell ref="E38:F38"/>
    <mergeCell ref="I38:J38"/>
    <mergeCell ref="B39:F39"/>
    <mergeCell ref="I39:J39"/>
    <mergeCell ref="B41:F41"/>
    <mergeCell ref="G41:J41"/>
    <mergeCell ref="B42:F42"/>
    <mergeCell ref="G42:J42"/>
    <mergeCell ref="A47:K47"/>
    <mergeCell ref="F49:G49"/>
    <mergeCell ref="J49:K49"/>
    <mergeCell ref="F50:G50"/>
    <mergeCell ref="J50:K50"/>
    <mergeCell ref="F51:G51"/>
    <mergeCell ref="J51:K51"/>
    <mergeCell ref="J52:K52"/>
    <mergeCell ref="B54:C54"/>
    <mergeCell ref="E54:F54"/>
    <mergeCell ref="I54:J54"/>
    <mergeCell ref="B55:C55"/>
    <mergeCell ref="E55:F55"/>
    <mergeCell ref="I55:J55"/>
    <mergeCell ref="B56:C56"/>
    <mergeCell ref="E56:F56"/>
    <mergeCell ref="I56:J56"/>
    <mergeCell ref="B57:C57"/>
    <mergeCell ref="E57:F57"/>
    <mergeCell ref="I57:J57"/>
    <mergeCell ref="B58:F58"/>
    <mergeCell ref="I58:J58"/>
    <mergeCell ref="D12:D13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I28" sqref="I28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58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59</v>
      </c>
      <c r="I4" s="5"/>
      <c r="J4" s="5" t="s">
        <v>60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61</v>
      </c>
      <c r="C6" s="9" t="s">
        <v>62</v>
      </c>
      <c r="D6" s="9"/>
      <c r="E6" s="9"/>
      <c r="F6" s="10" t="s">
        <v>63</v>
      </c>
      <c r="G6" s="10"/>
      <c r="H6" s="10"/>
      <c r="I6" s="10"/>
      <c r="J6" s="8" t="s">
        <v>64</v>
      </c>
    </row>
    <row r="7" customHeight="1" spans="1:10">
      <c r="A7" s="7"/>
      <c r="B7" s="8"/>
      <c r="C7" s="11" t="s">
        <v>65</v>
      </c>
      <c r="D7" s="12" t="s">
        <v>66</v>
      </c>
      <c r="E7" s="9" t="s">
        <v>67</v>
      </c>
      <c r="F7" s="10" t="s">
        <v>68</v>
      </c>
      <c r="G7" s="10" t="s">
        <v>69</v>
      </c>
      <c r="H7" s="10" t="s">
        <v>70</v>
      </c>
      <c r="I7" s="10" t="s">
        <v>71</v>
      </c>
      <c r="J7" s="8"/>
    </row>
    <row r="8" customHeight="1" spans="1:10">
      <c r="A8" s="13">
        <v>1</v>
      </c>
      <c r="B8" s="14" t="s">
        <v>72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73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74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75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76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77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78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79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80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customHeight="1" spans="1:10">
      <c r="A24" s="13">
        <v>4</v>
      </c>
      <c r="B24" s="14" t="s">
        <v>81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39"/>
      <c r="J24" s="44" t="s">
        <v>82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39"/>
      <c r="J25" s="45"/>
    </row>
    <row r="26" s="1" customFormat="1" customHeight="1" spans="1:10">
      <c r="A26" s="17"/>
      <c r="B26" s="18" t="s">
        <v>83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4">SUM(G24:G25)</f>
        <v>0</v>
      </c>
      <c r="H26" s="19">
        <f t="shared" si="4"/>
        <v>0</v>
      </c>
      <c r="I26" s="42"/>
      <c r="J26" s="46"/>
    </row>
    <row r="27" customHeight="1" spans="1:10">
      <c r="A27" s="21">
        <v>5</v>
      </c>
      <c r="B27" s="22" t="s">
        <v>84</v>
      </c>
      <c r="C27" s="15">
        <v>0</v>
      </c>
      <c r="D27" s="13">
        <v>0</v>
      </c>
      <c r="E27" s="16">
        <f>C27</f>
        <v>0</v>
      </c>
      <c r="F27" s="15">
        <v>0</v>
      </c>
      <c r="G27" s="15">
        <v>0</v>
      </c>
      <c r="H27" s="15">
        <f>F27+G27</f>
        <v>0</v>
      </c>
      <c r="I27" s="39"/>
      <c r="J27" s="47" t="s">
        <v>85</v>
      </c>
    </row>
    <row r="28" customHeight="1" spans="1:10">
      <c r="A28" s="27"/>
      <c r="B28" s="28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5">F28+G28</f>
        <v>0</v>
      </c>
      <c r="I28" s="39"/>
      <c r="J28" s="48"/>
    </row>
    <row r="29" s="1" customFormat="1" customHeight="1" spans="1:10">
      <c r="A29" s="17"/>
      <c r="B29" s="18" t="s">
        <v>86</v>
      </c>
      <c r="C29" s="19">
        <f>SUM(C27:C28)</f>
        <v>0</v>
      </c>
      <c r="D29" s="20">
        <f t="shared" ref="D29" si="6">SUM(D27)</f>
        <v>0</v>
      </c>
      <c r="E29" s="20">
        <f>E27+E28</f>
        <v>0</v>
      </c>
      <c r="F29" s="19">
        <f>SUM(F27:F28)</f>
        <v>0</v>
      </c>
      <c r="G29" s="19">
        <f>SUM(G27:G28)</f>
        <v>0</v>
      </c>
      <c r="H29" s="19">
        <f>SUM(H27:H28)</f>
        <v>0</v>
      </c>
      <c r="I29" s="42"/>
      <c r="J29" s="49"/>
    </row>
    <row r="30" customHeight="1" spans="1:10">
      <c r="A30" s="13">
        <v>6</v>
      </c>
      <c r="B30" s="14" t="s">
        <v>87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 t="shared" ref="H29:H45" si="7">F30+G30</f>
        <v>0</v>
      </c>
      <c r="I30" s="39"/>
      <c r="J30" s="40" t="s">
        <v>88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7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7"/>
        <v>0</v>
      </c>
      <c r="I33" s="39"/>
      <c r="J33" s="45"/>
    </row>
    <row r="34" s="1" customFormat="1" customHeight="1" spans="1:10">
      <c r="A34" s="17"/>
      <c r="B34" s="18" t="s">
        <v>89</v>
      </c>
      <c r="C34" s="19">
        <f>SUM(C30)</f>
        <v>0</v>
      </c>
      <c r="D34" s="20">
        <f t="shared" ref="D34:E34" si="8">SUM(D30)</f>
        <v>0</v>
      </c>
      <c r="E34" s="20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2"/>
      <c r="J34" s="46"/>
    </row>
    <row r="35" customHeight="1" spans="1:10">
      <c r="A35" s="13">
        <v>7</v>
      </c>
      <c r="B35" s="14" t="s">
        <v>90</v>
      </c>
      <c r="C35" s="15">
        <v>0</v>
      </c>
      <c r="D35" s="13">
        <v>0</v>
      </c>
      <c r="E35" s="16">
        <v>0</v>
      </c>
      <c r="F35" s="15">
        <v>0</v>
      </c>
      <c r="G35" s="15">
        <v>0</v>
      </c>
      <c r="H35" s="15">
        <f t="shared" si="7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7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39"/>
      <c r="J38" s="51"/>
    </row>
    <row r="39" s="1" customFormat="1" customHeight="1" spans="1:10">
      <c r="A39" s="17"/>
      <c r="B39" s="18" t="s">
        <v>91</v>
      </c>
      <c r="C39" s="19">
        <f>SUM(C35)</f>
        <v>0</v>
      </c>
      <c r="D39" s="20">
        <f t="shared" ref="D39:E39" si="10">SUM(D35)</f>
        <v>0</v>
      </c>
      <c r="E39" s="20">
        <f t="shared" si="10"/>
        <v>0</v>
      </c>
      <c r="F39" s="19">
        <f>SUM(F35:F38)</f>
        <v>0</v>
      </c>
      <c r="G39" s="19">
        <f t="shared" ref="G39:H39" si="11">SUM(G35:G38)</f>
        <v>0</v>
      </c>
      <c r="H39" s="19">
        <f t="shared" si="11"/>
        <v>0</v>
      </c>
      <c r="I39" s="42"/>
      <c r="J39" s="52"/>
    </row>
    <row r="40" customHeight="1" spans="1:10">
      <c r="A40" s="13">
        <v>8</v>
      </c>
      <c r="B40" s="14" t="s">
        <v>92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7"/>
        <v>0</v>
      </c>
      <c r="I40" s="39"/>
      <c r="J40" s="44" t="s">
        <v>93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39"/>
      <c r="J41" s="45"/>
    </row>
    <row r="42" s="1" customFormat="1" customHeight="1" spans="1:10">
      <c r="A42" s="17"/>
      <c r="B42" s="18" t="s">
        <v>94</v>
      </c>
      <c r="C42" s="19">
        <f>SUM(C40)</f>
        <v>0</v>
      </c>
      <c r="D42" s="20">
        <f t="shared" ref="D42:E42" si="12">SUM(D40)</f>
        <v>0</v>
      </c>
      <c r="E42" s="20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2"/>
      <c r="J42" s="46"/>
    </row>
    <row r="43" customHeight="1" spans="1:10">
      <c r="A43" s="13">
        <v>9</v>
      </c>
      <c r="B43" s="14" t="s">
        <v>95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39"/>
      <c r="J43" s="40" t="s">
        <v>96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39"/>
      <c r="J45" s="41"/>
    </row>
    <row r="46" s="1" customFormat="1" customHeight="1" spans="1:10">
      <c r="A46" s="17"/>
      <c r="B46" s="18" t="s">
        <v>97</v>
      </c>
      <c r="C46" s="19">
        <f>SUM(C43)</f>
        <v>0</v>
      </c>
      <c r="D46" s="20">
        <f t="shared" ref="D46:E46" si="14">SUM(D43)</f>
        <v>0</v>
      </c>
      <c r="E46" s="20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2"/>
      <c r="J46" s="43"/>
    </row>
    <row r="47" customHeight="1" spans="1:10">
      <c r="A47" s="24">
        <v>10</v>
      </c>
      <c r="B47" s="14" t="s">
        <v>98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1"/>
    </row>
    <row r="48" s="1" customFormat="1" customHeight="1" spans="1:10">
      <c r="A48" s="17"/>
      <c r="B48" s="18" t="s">
        <v>99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45</v>
      </c>
      <c r="C49" s="19">
        <v>0</v>
      </c>
      <c r="D49" s="20">
        <f>SUM(D48,D46,D42,D39,D34,D29,D26,D23,D16,D13)</f>
        <v>0</v>
      </c>
      <c r="E49" s="20">
        <v>0</v>
      </c>
      <c r="F49" s="19">
        <f>SUM(F48,F46,F42,F39,F34,F29,F26,F23,F16,F13)</f>
        <v>0</v>
      </c>
      <c r="G49" s="19">
        <f>SUM(G48,G46,G42,G39,G34,G29,G26,G23,G16,G13)</f>
        <v>0</v>
      </c>
      <c r="H49" s="19">
        <f>H13+H23+H16+H26+H29+H34+H39+H42+H46+H48</f>
        <v>0</v>
      </c>
      <c r="I49" s="42"/>
      <c r="J49" s="53"/>
    </row>
    <row r="53" customHeight="1" spans="1:9">
      <c r="A53" s="30" t="s">
        <v>100</v>
      </c>
      <c r="B53" s="31"/>
      <c r="C53" s="32" t="s">
        <v>101</v>
      </c>
      <c r="D53" s="32"/>
      <c r="E53" s="32" t="s">
        <v>102</v>
      </c>
      <c r="F53" s="32"/>
      <c r="G53" s="32" t="s">
        <v>103</v>
      </c>
      <c r="H53" s="32"/>
      <c r="I53" s="54" t="s">
        <v>104</v>
      </c>
    </row>
    <row r="54" customHeight="1" spans="1:9">
      <c r="A54" s="33">
        <f>E49</f>
        <v>0</v>
      </c>
      <c r="B54" s="34"/>
      <c r="C54" s="34">
        <f>H49</f>
        <v>0</v>
      </c>
      <c r="D54" s="34"/>
      <c r="E54" s="34">
        <f>F49</f>
        <v>0</v>
      </c>
      <c r="F54" s="34"/>
      <c r="G54" s="34">
        <f>G49</f>
        <v>0</v>
      </c>
      <c r="H54" s="34"/>
      <c r="I54" s="55">
        <f>A54-C54</f>
        <v>0</v>
      </c>
    </row>
    <row r="56" customHeight="1" spans="1:9">
      <c r="A56" s="35" t="s">
        <v>105</v>
      </c>
      <c r="B56" s="36" t="s">
        <v>49</v>
      </c>
      <c r="C56" s="37" t="s">
        <v>50</v>
      </c>
      <c r="D56" s="35"/>
      <c r="E56" s="35" t="s">
        <v>106</v>
      </c>
      <c r="F56" s="35"/>
      <c r="G56" s="35" t="s">
        <v>52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Abbybaby </cp:lastModifiedBy>
  <dcterms:created xsi:type="dcterms:W3CDTF">2014-04-15T08:52:00Z</dcterms:created>
  <cp:lastPrinted>2017-11-07T06:55:00Z</cp:lastPrinted>
  <dcterms:modified xsi:type="dcterms:W3CDTF">2019-11-12T08:45:55Z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