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/>
  </bookViews>
  <sheets>
    <sheet name="员工差旅明细" sheetId="2" r:id="rId1"/>
    <sheet name="员工报销明细" sheetId="3" r:id="rId2"/>
  </sheets>
  <definedNames>
    <definedName name="_xlnm.Print_Area" localSheetId="0">员工差旅明细!$A$1:$K$52</definedName>
  </definedNames>
  <calcPr calcId="144525" calcMode="manual" concurrentCalc="0"/>
</workbook>
</file>

<file path=xl/sharedStrings.xml><?xml version="1.0" encoding="utf-8"?>
<sst xmlns="http://schemas.openxmlformats.org/spreadsheetml/2006/main" count="148" uniqueCount="109">
  <si>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</si>
  <si>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</si>
  <si>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</si>
  <si>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</si>
  <si>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</si>
  <si>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</si>
  <si>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</si>
  <si>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</si>
  <si>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</si>
  <si>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</si>
  <si>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9.12-9.16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</si>
  <si>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</si>
  <si>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</si>
  <si>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</si>
  <si>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</si>
  <si>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</si>
  <si>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</si>
  <si>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</si>
  <si>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</si>
  <si>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</si>
  <si>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</si>
  <si>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</si>
  <si>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</si>
  <si>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</si>
  <si>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8.3 外滩茂悦酒店-雅居乐万豪</t>
  </si>
  <si>
    <t>8.3 雅居乐万豪-静安洲际</t>
  </si>
  <si>
    <t>8.3 静安洲际-苏宁宝丽嘉</t>
  </si>
  <si>
    <t>8.3 宝丽嘉-华尔道夫</t>
  </si>
  <si>
    <t>8.3 华尔道夫-家</t>
  </si>
  <si>
    <t>8.10 踩点</t>
  </si>
  <si>
    <t>8.7 1933场地-华尔道夫</t>
  </si>
  <si>
    <t>9.12 家-静安洲际</t>
  </si>
  <si>
    <t>9.12 静安洲际-家</t>
  </si>
  <si>
    <t>9.13 家-静安洲际</t>
  </si>
  <si>
    <t>9.13 陈佳伟 家-场地</t>
  </si>
  <si>
    <t>专车费用</t>
  </si>
  <si>
    <t>9.16 静安洲际-家</t>
  </si>
  <si>
    <t>9.15 1933-静安洲际</t>
  </si>
  <si>
    <t>9.16 陈佳伟 静安洲际-家</t>
  </si>
  <si>
    <t>餐费</t>
  </si>
  <si>
    <t>7.31 姚艺婷 餐费</t>
  </si>
  <si>
    <t>9.13 姚艺婷 餐费</t>
  </si>
  <si>
    <t>9.16 姚艺婷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</si>
  <si>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</si>
  <si>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</si>
  <si>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</si>
  <si>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</si>
  <si>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</si>
  <si>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</si>
  <si>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</si>
  <si>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</si>
  <si>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</si>
  <si>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</si>
  <si>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</si>
  <si>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</si>
  <si>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</si>
  <si>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</si>
  <si>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9.14-9.16</t>
  </si>
  <si>
    <t>9.12-9.13</t>
  </si>
  <si>
    <t>【借款报销单】</t>
  </si>
  <si>
    <t>团号：HMOA-200808-SXY617</t>
  </si>
  <si>
    <t>会议日期：2020.9.2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</si>
  <si>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</si>
  <si>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</si>
  <si>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</si>
  <si>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</si>
  <si>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</si>
  <si>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</si>
  <si>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</si>
  <si>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</si>
  <si>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</si>
  <si>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</si>
  <si>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</si>
  <si>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</si>
  <si>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</si>
  <si>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</si>
  <si>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</si>
  <si>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</si>
  <si>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</si>
  <si>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</si>
  <si>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</si>
  <si>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</si>
  <si>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</si>
  <si>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</si>
  <si>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</si>
  <si>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</si>
  <si>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客户已确认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</si>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</sst>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16" fillId="14" borderId="1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9" fillId="9" borderId="0" xfId="50" applyFont="1" applyFill="1" applyBorder="1" applyAlignment="1">
      <alignment horizontal="center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10" fillId="0" borderId="6" xfId="50" applyFont="1" applyFill="1" applyBorder="1" applyAlignment="1">
      <alignment horizontal="center" vertical="center"/>
    </xf>
    <xf numFmtId="0" fontId="10" fillId="0" borderId="12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9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10" fillId="0" borderId="7" xfId="50" applyFont="1" applyBorder="1" applyAlignment="1">
      <alignment horizontal="center" vertical="center"/>
    </xf>
    <xf numFmtId="178" fontId="10" fillId="0" borderId="2" xfId="50" applyNumberFormat="1" applyFont="1" applyBorder="1" applyAlignment="1">
      <alignment horizontal="center" vertical="center"/>
    </xf>
    <xf numFmtId="177" fontId="10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9" fillId="6" borderId="6" xfId="50" applyNumberFormat="1" applyFont="1" applyFill="1" applyBorder="1" applyAlignment="1">
      <alignment horizontal="center" vertical="center"/>
    </xf>
    <xf numFmtId="179" fontId="9" fillId="6" borderId="12" xfId="50" applyNumberFormat="1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vertical="center" wrapText="1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horizontal="left" vertical="center" wrapText="1"/>
    </xf>
    <xf numFmtId="0" fontId="8" fillId="6" borderId="2" xfId="50" applyFont="1" applyFill="1" applyBorder="1" applyAlignment="1">
      <alignment vertical="center" wrapText="1"/>
    </xf>
    <xf numFmtId="178" fontId="10" fillId="0" borderId="6" xfId="50" applyNumberFormat="1" applyFont="1" applyBorder="1" applyAlignment="1">
      <alignment horizontal="center" vertical="center"/>
    </xf>
    <xf numFmtId="178" fontId="10" fillId="0" borderId="12" xfId="50" applyNumberFormat="1" applyFont="1" applyBorder="1" applyAlignment="1">
      <alignment horizontal="center" vertical="center"/>
    </xf>
    <xf numFmtId="0" fontId="10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10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zoomScale="110" zoomScaleNormal="110" topLeftCell="A12" workbookViewId="0">
      <selection activeCell="G24" sqref="G24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93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4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7"/>
      <c r="H6" s="65" t="s">
        <v>7</v>
      </c>
      <c r="I6" s="64"/>
      <c r="J6" s="67" t="s">
        <v>8</v>
      </c>
      <c r="K6" s="95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7"/>
      <c r="H7" s="65" t="s">
        <v>11</v>
      </c>
      <c r="I7" s="96"/>
      <c r="J7" s="97">
        <v>44092</v>
      </c>
      <c r="K7" s="95"/>
    </row>
    <row r="8" ht="20.1" customHeight="1" spans="2:11">
      <c r="B8" s="68"/>
      <c r="C8" s="69"/>
      <c r="D8" s="70"/>
      <c r="E8" s="70"/>
      <c r="F8" s="71"/>
      <c r="G8" s="71"/>
      <c r="H8" s="70" t="s">
        <v>12</v>
      </c>
      <c r="I8" s="98"/>
      <c r="J8" s="99"/>
      <c r="K8" s="100"/>
    </row>
    <row r="9" ht="20.1" customHeight="1" spans="2:11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ht="20.1" customHeight="1" spans="2:11">
      <c r="B10" s="73" t="s">
        <v>13</v>
      </c>
      <c r="C10" s="74"/>
      <c r="D10" s="75" t="s">
        <v>14</v>
      </c>
      <c r="E10" s="75" t="s">
        <v>15</v>
      </c>
      <c r="F10" s="76"/>
      <c r="G10" s="77" t="s">
        <v>16</v>
      </c>
      <c r="H10" s="76" t="s">
        <v>17</v>
      </c>
      <c r="I10" s="75" t="s">
        <v>18</v>
      </c>
      <c r="J10" s="76"/>
      <c r="K10" s="77" t="s">
        <v>19</v>
      </c>
    </row>
    <row r="11" spans="2:11">
      <c r="B11" s="78">
        <v>1</v>
      </c>
      <c r="C11" s="79"/>
      <c r="D11" s="80" t="s">
        <v>20</v>
      </c>
      <c r="E11" s="81" t="s">
        <v>21</v>
      </c>
      <c r="F11" s="81"/>
      <c r="G11" s="82"/>
      <c r="H11" s="82"/>
      <c r="I11" s="75"/>
      <c r="J11" s="76"/>
      <c r="K11" s="101"/>
    </row>
    <row r="12" ht="24.75" spans="2:11">
      <c r="B12" s="78">
        <v>2</v>
      </c>
      <c r="C12" s="79"/>
      <c r="D12" s="83" t="s">
        <v>22</v>
      </c>
      <c r="E12" s="81" t="s">
        <v>23</v>
      </c>
      <c r="F12" s="81"/>
      <c r="G12" s="84">
        <v>17.96</v>
      </c>
      <c r="H12" s="84">
        <f t="shared" ref="H12:H24" si="0">G12</f>
        <v>17.96</v>
      </c>
      <c r="I12" s="102"/>
      <c r="J12" s="103"/>
      <c r="K12" s="104" t="s">
        <v>24</v>
      </c>
    </row>
    <row r="13" spans="2:11">
      <c r="B13" s="78">
        <v>3</v>
      </c>
      <c r="C13" s="79"/>
      <c r="D13" s="83"/>
      <c r="E13" s="81" t="s">
        <v>23</v>
      </c>
      <c r="F13" s="81"/>
      <c r="G13" s="84">
        <v>24.52</v>
      </c>
      <c r="H13" s="84">
        <f t="shared" si="0"/>
        <v>24.52</v>
      </c>
      <c r="I13" s="102"/>
      <c r="J13" s="103"/>
      <c r="K13" s="104" t="s">
        <v>25</v>
      </c>
    </row>
    <row r="14" spans="2:11">
      <c r="B14" s="78">
        <v>4</v>
      </c>
      <c r="C14" s="79"/>
      <c r="D14" s="83"/>
      <c r="E14" s="81" t="s">
        <v>23</v>
      </c>
      <c r="F14" s="81"/>
      <c r="G14" s="84">
        <v>16.18</v>
      </c>
      <c r="H14" s="84">
        <f t="shared" si="0"/>
        <v>16.18</v>
      </c>
      <c r="I14" s="102"/>
      <c r="J14" s="103"/>
      <c r="K14" s="104" t="s">
        <v>26</v>
      </c>
    </row>
    <row r="15" spans="2:11">
      <c r="B15" s="78">
        <v>5</v>
      </c>
      <c r="C15" s="79"/>
      <c r="D15" s="83"/>
      <c r="E15" s="81" t="s">
        <v>23</v>
      </c>
      <c r="F15" s="81"/>
      <c r="G15" s="84">
        <v>14</v>
      </c>
      <c r="H15" s="84">
        <f t="shared" si="0"/>
        <v>14</v>
      </c>
      <c r="I15" s="102"/>
      <c r="J15" s="103"/>
      <c r="K15" s="104" t="s">
        <v>27</v>
      </c>
    </row>
    <row r="16" spans="2:11">
      <c r="B16" s="78">
        <v>6</v>
      </c>
      <c r="C16" s="79"/>
      <c r="D16" s="83"/>
      <c r="E16" s="81" t="s">
        <v>23</v>
      </c>
      <c r="F16" s="81"/>
      <c r="G16" s="84">
        <v>21.81</v>
      </c>
      <c r="H16" s="84">
        <f t="shared" si="0"/>
        <v>21.81</v>
      </c>
      <c r="I16" s="102"/>
      <c r="J16" s="103"/>
      <c r="K16" s="104" t="s">
        <v>28</v>
      </c>
    </row>
    <row r="17" spans="2:11">
      <c r="B17" s="78">
        <v>7</v>
      </c>
      <c r="C17" s="79"/>
      <c r="D17" s="83"/>
      <c r="E17" s="81" t="s">
        <v>23</v>
      </c>
      <c r="F17" s="81"/>
      <c r="G17" s="84">
        <v>60</v>
      </c>
      <c r="H17" s="84">
        <f t="shared" si="0"/>
        <v>60</v>
      </c>
      <c r="I17" s="102"/>
      <c r="J17" s="103"/>
      <c r="K17" s="104" t="s">
        <v>29</v>
      </c>
    </row>
    <row r="18" spans="2:11">
      <c r="B18" s="78">
        <v>8</v>
      </c>
      <c r="C18" s="79"/>
      <c r="D18" s="83"/>
      <c r="E18" s="81" t="s">
        <v>23</v>
      </c>
      <c r="F18" s="81"/>
      <c r="G18" s="84">
        <v>17</v>
      </c>
      <c r="H18" s="84">
        <f t="shared" si="0"/>
        <v>17</v>
      </c>
      <c r="I18" s="102"/>
      <c r="J18" s="103"/>
      <c r="K18" s="104" t="s">
        <v>30</v>
      </c>
    </row>
    <row r="19" spans="2:11">
      <c r="B19" s="78">
        <v>9</v>
      </c>
      <c r="C19" s="79"/>
      <c r="D19" s="83"/>
      <c r="E19" s="81" t="s">
        <v>23</v>
      </c>
      <c r="F19" s="81"/>
      <c r="G19" s="84">
        <v>52.24</v>
      </c>
      <c r="H19" s="84">
        <f t="shared" si="0"/>
        <v>52.24</v>
      </c>
      <c r="I19" s="102"/>
      <c r="J19" s="103"/>
      <c r="K19" s="104" t="s">
        <v>31</v>
      </c>
    </row>
    <row r="20" spans="2:11">
      <c r="B20" s="78">
        <v>10</v>
      </c>
      <c r="C20" s="79"/>
      <c r="D20" s="83"/>
      <c r="E20" s="81" t="s">
        <v>23</v>
      </c>
      <c r="F20" s="81"/>
      <c r="G20" s="84">
        <v>84.32</v>
      </c>
      <c r="H20" s="84">
        <f t="shared" si="0"/>
        <v>84.32</v>
      </c>
      <c r="I20" s="102"/>
      <c r="J20" s="103"/>
      <c r="K20" s="104" t="s">
        <v>32</v>
      </c>
    </row>
    <row r="21" spans="2:11">
      <c r="B21" s="78">
        <v>11</v>
      </c>
      <c r="C21" s="79"/>
      <c r="D21" s="83"/>
      <c r="E21" s="81" t="s">
        <v>23</v>
      </c>
      <c r="F21" s="81"/>
      <c r="G21" s="84">
        <v>63</v>
      </c>
      <c r="H21" s="84">
        <f t="shared" si="0"/>
        <v>63</v>
      </c>
      <c r="I21" s="102"/>
      <c r="J21" s="103"/>
      <c r="K21" s="104" t="s">
        <v>33</v>
      </c>
    </row>
    <row r="22" spans="2:11">
      <c r="B22" s="78">
        <v>12</v>
      </c>
      <c r="C22" s="79"/>
      <c r="D22" s="83"/>
      <c r="E22" s="81" t="s">
        <v>23</v>
      </c>
      <c r="F22" s="81"/>
      <c r="G22" s="84">
        <v>84</v>
      </c>
      <c r="H22" s="84">
        <f t="shared" si="0"/>
        <v>84</v>
      </c>
      <c r="I22" s="102"/>
      <c r="J22" s="103"/>
      <c r="K22" s="104" t="s">
        <v>34</v>
      </c>
    </row>
    <row r="23" spans="2:11">
      <c r="B23" s="78">
        <v>13</v>
      </c>
      <c r="C23" s="79"/>
      <c r="D23" s="83"/>
      <c r="E23" s="81" t="s">
        <v>23</v>
      </c>
      <c r="F23" s="81"/>
      <c r="G23" s="84">
        <v>6</v>
      </c>
      <c r="H23" s="84">
        <f t="shared" si="0"/>
        <v>6</v>
      </c>
      <c r="I23" s="102"/>
      <c r="J23" s="103"/>
      <c r="K23" s="104" t="s">
        <v>35</v>
      </c>
    </row>
    <row r="24" spans="2:11">
      <c r="B24" s="78">
        <v>14</v>
      </c>
      <c r="C24" s="79"/>
      <c r="D24" s="83"/>
      <c r="E24" s="81" t="s">
        <v>23</v>
      </c>
      <c r="F24" s="81"/>
      <c r="G24" s="84">
        <v>58.39</v>
      </c>
      <c r="H24" s="84">
        <f t="shared" si="0"/>
        <v>58.39</v>
      </c>
      <c r="I24" s="102"/>
      <c r="J24" s="103"/>
      <c r="K24" s="104" t="s">
        <v>36</v>
      </c>
    </row>
    <row r="25" spans="2:11">
      <c r="B25" s="78">
        <v>15</v>
      </c>
      <c r="C25" s="79"/>
      <c r="D25" s="83"/>
      <c r="E25" s="81" t="s">
        <v>23</v>
      </c>
      <c r="F25" s="81"/>
      <c r="G25" s="84">
        <v>26.2</v>
      </c>
      <c r="H25" s="84">
        <f>G25</f>
        <v>26.2</v>
      </c>
      <c r="I25" s="102"/>
      <c r="J25" s="103"/>
      <c r="K25" s="104" t="s">
        <v>37</v>
      </c>
    </row>
    <row r="26" spans="2:11">
      <c r="B26" s="78">
        <v>16</v>
      </c>
      <c r="C26" s="79"/>
      <c r="D26" s="83"/>
      <c r="E26" s="81" t="s">
        <v>23</v>
      </c>
      <c r="F26" s="81"/>
      <c r="G26" s="84">
        <v>71.56</v>
      </c>
      <c r="H26" s="84">
        <f>G26</f>
        <v>71.56</v>
      </c>
      <c r="I26" s="102"/>
      <c r="J26" s="103"/>
      <c r="K26" s="104" t="s">
        <v>38</v>
      </c>
    </row>
    <row r="27" spans="2:11">
      <c r="B27" s="78">
        <v>17</v>
      </c>
      <c r="C27" s="79"/>
      <c r="D27" s="85" t="s">
        <v>39</v>
      </c>
      <c r="E27" s="81" t="s">
        <v>39</v>
      </c>
      <c r="F27" s="81"/>
      <c r="G27" s="82">
        <v>33</v>
      </c>
      <c r="H27" s="82">
        <v>33</v>
      </c>
      <c r="I27" s="105"/>
      <c r="J27" s="106"/>
      <c r="K27" s="107" t="s">
        <v>40</v>
      </c>
    </row>
    <row r="28" spans="2:11">
      <c r="B28" s="78">
        <v>18</v>
      </c>
      <c r="C28" s="79"/>
      <c r="D28" s="85"/>
      <c r="E28" s="81" t="s">
        <v>39</v>
      </c>
      <c r="F28" s="81"/>
      <c r="G28" s="82">
        <v>43.5</v>
      </c>
      <c r="H28" s="82">
        <f>G28</f>
        <v>43.5</v>
      </c>
      <c r="I28" s="105"/>
      <c r="J28" s="106"/>
      <c r="K28" s="104" t="s">
        <v>41</v>
      </c>
    </row>
    <row r="29" spans="2:11">
      <c r="B29" s="78">
        <v>19</v>
      </c>
      <c r="C29" s="79"/>
      <c r="D29" s="85"/>
      <c r="E29" s="81" t="s">
        <v>39</v>
      </c>
      <c r="F29" s="81"/>
      <c r="G29" s="82">
        <v>26.8</v>
      </c>
      <c r="H29" s="82"/>
      <c r="I29" s="105">
        <f>G29</f>
        <v>26.8</v>
      </c>
      <c r="J29" s="106"/>
      <c r="K29" s="104" t="s">
        <v>42</v>
      </c>
    </row>
    <row r="30" spans="2:11">
      <c r="B30" s="78">
        <v>20</v>
      </c>
      <c r="C30" s="79"/>
      <c r="D30" s="85"/>
      <c r="E30" s="81" t="s">
        <v>39</v>
      </c>
      <c r="F30" s="81"/>
      <c r="G30" s="82">
        <v>24.18</v>
      </c>
      <c r="H30" s="82"/>
      <c r="I30" s="105">
        <f>G30</f>
        <v>24.18</v>
      </c>
      <c r="J30" s="106"/>
      <c r="K30" s="104" t="s">
        <v>42</v>
      </c>
    </row>
    <row r="31" spans="2:11">
      <c r="B31" s="78">
        <v>21</v>
      </c>
      <c r="C31" s="79"/>
      <c r="D31" s="86" t="s">
        <v>43</v>
      </c>
      <c r="E31" s="81" t="s">
        <v>44</v>
      </c>
      <c r="F31" s="81"/>
      <c r="G31" s="82"/>
      <c r="H31" s="82"/>
      <c r="I31" s="105"/>
      <c r="J31" s="106"/>
      <c r="K31" s="108"/>
    </row>
    <row r="32" ht="20.1" customHeight="1" spans="2:11">
      <c r="B32" s="75" t="s">
        <v>45</v>
      </c>
      <c r="C32" s="87"/>
      <c r="D32" s="87"/>
      <c r="E32" s="87"/>
      <c r="F32" s="76"/>
      <c r="G32" s="88">
        <f>SUM(G11:G31)</f>
        <v>744.66</v>
      </c>
      <c r="H32" s="88">
        <f>SUM(H11:H31)</f>
        <v>693.68</v>
      </c>
      <c r="I32" s="109">
        <f>SUM(I11:J31)</f>
        <v>50.98</v>
      </c>
      <c r="J32" s="110"/>
      <c r="K32" s="111"/>
    </row>
    <row r="33" ht="20.1" customHeight="1" spans="2:11">
      <c r="B33" s="72"/>
      <c r="C33" s="72"/>
      <c r="D33" s="72"/>
      <c r="E33" s="72"/>
      <c r="F33" s="72"/>
      <c r="G33" s="72"/>
      <c r="H33" s="72"/>
      <c r="I33" s="72"/>
      <c r="J33" s="112"/>
      <c r="K33" s="72"/>
    </row>
    <row r="34" ht="20.1" customHeight="1" spans="2:11">
      <c r="B34" s="77" t="s">
        <v>17</v>
      </c>
      <c r="C34" s="77"/>
      <c r="D34" s="77"/>
      <c r="E34" s="77"/>
      <c r="F34" s="77"/>
      <c r="G34" s="77" t="s">
        <v>46</v>
      </c>
      <c r="H34" s="77"/>
      <c r="I34" s="77"/>
      <c r="J34" s="77"/>
      <c r="K34" s="77" t="s">
        <v>47</v>
      </c>
    </row>
    <row r="35" ht="20.1" customHeight="1" spans="2:11">
      <c r="B35" s="89">
        <f>H32</f>
        <v>693.68</v>
      </c>
      <c r="C35" s="89"/>
      <c r="D35" s="89"/>
      <c r="E35" s="89"/>
      <c r="F35" s="89"/>
      <c r="G35" s="89">
        <f>I32</f>
        <v>50.98</v>
      </c>
      <c r="H35" s="89"/>
      <c r="I35" s="89"/>
      <c r="J35" s="89"/>
      <c r="K35" s="113">
        <f>SUM(B35:J35)</f>
        <v>744.66</v>
      </c>
    </row>
    <row r="36" ht="20.1" customHeight="1" spans="2:11"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ht="20.1" customHeight="1" spans="2:11">
      <c r="B37" s="72" t="s">
        <v>48</v>
      </c>
      <c r="C37" s="72"/>
      <c r="D37" s="72"/>
      <c r="E37" s="72"/>
      <c r="F37" s="72" t="s">
        <v>49</v>
      </c>
      <c r="G37" s="72" t="s">
        <v>50</v>
      </c>
      <c r="H37" s="72"/>
      <c r="I37" s="72"/>
      <c r="J37" s="72" t="s">
        <v>51</v>
      </c>
      <c r="K37" s="72"/>
    </row>
    <row r="40" ht="17.6" spans="1:11">
      <c r="A40" s="4" t="s">
        <v>52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ht="20.1" customHeight="1" spans="2:11">
      <c r="B42" s="59"/>
      <c r="C42" s="60"/>
      <c r="D42" s="61" t="s">
        <v>1</v>
      </c>
      <c r="E42" s="61"/>
      <c r="F42" s="62" t="str">
        <f>F5</f>
        <v>姚艺婷</v>
      </c>
      <c r="G42" s="62"/>
      <c r="H42" s="61" t="s">
        <v>3</v>
      </c>
      <c r="I42" s="60"/>
      <c r="J42" s="62" t="str">
        <f>J5</f>
        <v>助理</v>
      </c>
      <c r="K42" s="94"/>
    </row>
    <row r="43" ht="20.1" customHeight="1" spans="2:11">
      <c r="B43" s="63"/>
      <c r="C43" s="64"/>
      <c r="D43" s="65" t="s">
        <v>5</v>
      </c>
      <c r="E43" s="65"/>
      <c r="F43" s="67" t="str">
        <f>F6</f>
        <v>上海</v>
      </c>
      <c r="G43" s="67"/>
      <c r="H43" s="65" t="s">
        <v>7</v>
      </c>
      <c r="I43" s="64"/>
      <c r="J43" s="67" t="str">
        <f>J6</f>
        <v>上海事业部</v>
      </c>
      <c r="K43" s="95"/>
    </row>
    <row r="44" ht="20.1" customHeight="1" spans="2:11">
      <c r="B44" s="63"/>
      <c r="C44" s="64"/>
      <c r="D44" s="65" t="s">
        <v>9</v>
      </c>
      <c r="E44" s="65"/>
      <c r="F44" s="67" t="str">
        <f>F7</f>
        <v>9.12-9.16</v>
      </c>
      <c r="G44" s="67"/>
      <c r="H44" s="65" t="s">
        <v>11</v>
      </c>
      <c r="I44" s="96"/>
      <c r="J44" s="97">
        <f>J7</f>
        <v>44092</v>
      </c>
      <c r="K44" s="95"/>
    </row>
    <row r="45" ht="20.1" customHeight="1" spans="2:11">
      <c r="B45" s="68"/>
      <c r="C45" s="69"/>
      <c r="D45" s="70"/>
      <c r="E45" s="70"/>
      <c r="F45" s="71"/>
      <c r="G45" s="71"/>
      <c r="H45" s="70" t="s">
        <v>12</v>
      </c>
      <c r="I45" s="98"/>
      <c r="J45" s="71">
        <f>J8</f>
        <v>0</v>
      </c>
      <c r="K45" s="100"/>
    </row>
    <row r="46" ht="20.1" customHeight="1"/>
    <row r="47" ht="20.1" customHeight="1" spans="2:11">
      <c r="B47" s="81"/>
      <c r="C47" s="81"/>
      <c r="D47" s="90" t="s">
        <v>53</v>
      </c>
      <c r="E47" s="81" t="s">
        <v>54</v>
      </c>
      <c r="F47" s="81"/>
      <c r="G47" s="82" t="s">
        <v>55</v>
      </c>
      <c r="H47" s="82" t="s">
        <v>56</v>
      </c>
      <c r="I47" s="82" t="s">
        <v>45</v>
      </c>
      <c r="J47" s="82"/>
      <c r="K47" s="114" t="s">
        <v>19</v>
      </c>
    </row>
    <row r="48" spans="2:11">
      <c r="B48" s="81">
        <v>1</v>
      </c>
      <c r="C48" s="81"/>
      <c r="D48" s="90" t="str">
        <f>F43</f>
        <v>上海</v>
      </c>
      <c r="E48" s="91" t="s">
        <v>57</v>
      </c>
      <c r="F48" s="81"/>
      <c r="G48" s="82">
        <v>100</v>
      </c>
      <c r="H48" s="82">
        <v>3</v>
      </c>
      <c r="I48" s="105">
        <f>G48*H48</f>
        <v>300</v>
      </c>
      <c r="J48" s="106"/>
      <c r="K48" s="114"/>
    </row>
    <row r="49" ht="20.1" customHeight="1" spans="2:11">
      <c r="B49" s="81">
        <v>2</v>
      </c>
      <c r="C49" s="81"/>
      <c r="D49" s="90" t="str">
        <f>F43</f>
        <v>上海</v>
      </c>
      <c r="E49" s="91" t="s">
        <v>58</v>
      </c>
      <c r="F49" s="81"/>
      <c r="G49" s="82">
        <v>200</v>
      </c>
      <c r="H49" s="82">
        <v>2</v>
      </c>
      <c r="I49" s="105">
        <f>G49*H49</f>
        <v>400</v>
      </c>
      <c r="J49" s="106"/>
      <c r="K49" s="114"/>
    </row>
    <row r="50" ht="20.1" customHeight="1" spans="2:11">
      <c r="B50" s="81">
        <v>3</v>
      </c>
      <c r="C50" s="81"/>
      <c r="D50" s="92"/>
      <c r="E50" s="81"/>
      <c r="F50" s="81"/>
      <c r="G50" s="82"/>
      <c r="H50" s="82"/>
      <c r="I50" s="105"/>
      <c r="J50" s="106"/>
      <c r="K50" s="108"/>
    </row>
    <row r="51" ht="20.1" customHeight="1" spans="2:11">
      <c r="B51" s="75" t="s">
        <v>45</v>
      </c>
      <c r="C51" s="87"/>
      <c r="D51" s="87"/>
      <c r="E51" s="87"/>
      <c r="F51" s="76"/>
      <c r="G51" s="88"/>
      <c r="H51" s="88"/>
      <c r="I51" s="109">
        <f>SUM(I48:J50)</f>
        <v>700</v>
      </c>
      <c r="J51" s="110"/>
      <c r="K51" s="111"/>
    </row>
    <row r="52" ht="20.1" customHeight="1" spans="2:11">
      <c r="B52" s="72" t="s">
        <v>48</v>
      </c>
      <c r="C52" s="72"/>
      <c r="D52" s="72"/>
      <c r="E52" s="72"/>
      <c r="F52" s="72" t="s">
        <v>49</v>
      </c>
      <c r="G52" s="72" t="s">
        <v>50</v>
      </c>
      <c r="H52" s="72"/>
      <c r="I52" s="72"/>
      <c r="J52" s="72" t="s">
        <v>51</v>
      </c>
      <c r="K52" s="72"/>
    </row>
  </sheetData>
  <mergeCells count="8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2:D26"/>
    <mergeCell ref="D27:D28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44" workbookViewId="0">
      <selection activeCell="J53" sqref="J53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3.1327433628319" style="2" customWidth="1"/>
    <col min="6" max="6" width="9.39823008849558"/>
    <col min="8" max="8" width="9.39823008849558"/>
    <col min="9" max="9" width="24.8672566371681" customWidth="1"/>
    <col min="10" max="10" width="39.4690265486726" customWidth="1"/>
  </cols>
  <sheetData>
    <row r="2" customHeight="1" spans="3:12">
      <c r="C2" s="4" t="s">
        <v>59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60</v>
      </c>
      <c r="I4" s="5"/>
      <c r="J4" s="5" t="s">
        <v>61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62</v>
      </c>
      <c r="C6" s="9" t="s">
        <v>63</v>
      </c>
      <c r="D6" s="9"/>
      <c r="E6" s="9"/>
      <c r="F6" s="10" t="s">
        <v>64</v>
      </c>
      <c r="G6" s="10"/>
      <c r="H6" s="10"/>
      <c r="I6" s="10"/>
      <c r="J6" s="8" t="s">
        <v>65</v>
      </c>
    </row>
    <row r="7" customHeight="1" spans="1:10">
      <c r="A7" s="7"/>
      <c r="B7" s="8"/>
      <c r="C7" s="11" t="s">
        <v>66</v>
      </c>
      <c r="D7" s="12" t="s">
        <v>67</v>
      </c>
      <c r="E7" s="9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8"/>
    </row>
    <row r="8" customHeight="1" spans="1:10">
      <c r="A8" s="13">
        <v>1</v>
      </c>
      <c r="B8" s="14" t="s">
        <v>73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74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75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76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77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79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80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s="1" customFormat="1" customHeight="1" spans="1:10">
      <c r="A21" s="17"/>
      <c r="B21" s="18" t="s">
        <v>81</v>
      </c>
      <c r="C21" s="19">
        <f>SUM(C17)</f>
        <v>0</v>
      </c>
      <c r="D21" s="20">
        <f t="shared" ref="D21:E21" si="2">SUM(D17)</f>
        <v>0</v>
      </c>
      <c r="E21" s="20">
        <f t="shared" si="2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2"/>
      <c r="J21" s="46"/>
    </row>
    <row r="22" ht="20" customHeight="1" spans="1:10">
      <c r="A22" s="13">
        <v>4</v>
      </c>
      <c r="B22" s="14" t="s">
        <v>82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>F22+G22</f>
        <v>0</v>
      </c>
      <c r="I22" s="47"/>
      <c r="J22" s="44" t="s">
        <v>83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ref="H23:H29" si="3">F23+G23</f>
        <v>0</v>
      </c>
      <c r="I23" s="47"/>
      <c r="J23" s="4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3"/>
        <v>0</v>
      </c>
      <c r="I24" s="47"/>
      <c r="J24" s="45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3"/>
        <v>0</v>
      </c>
      <c r="I25" s="47"/>
      <c r="J25" s="45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3"/>
        <v>0</v>
      </c>
      <c r="I26" s="47"/>
      <c r="J26" s="45"/>
    </row>
    <row r="27" s="1" customFormat="1" customHeight="1" spans="1:10">
      <c r="A27" s="17"/>
      <c r="B27" s="18" t="s">
        <v>84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2"/>
      <c r="J27" s="46"/>
    </row>
    <row r="28" customHeight="1" spans="1:10">
      <c r="A28" s="21">
        <v>5</v>
      </c>
      <c r="B28" s="22" t="s">
        <v>85</v>
      </c>
      <c r="C28" s="23">
        <v>0</v>
      </c>
      <c r="D28" s="21">
        <v>0</v>
      </c>
      <c r="E28" s="23">
        <v>0</v>
      </c>
      <c r="F28" s="15">
        <v>0</v>
      </c>
      <c r="G28" s="15">
        <v>0</v>
      </c>
      <c r="H28" s="15">
        <f t="shared" si="3"/>
        <v>0</v>
      </c>
      <c r="I28" s="47" t="s">
        <v>86</v>
      </c>
      <c r="J28" s="48" t="s">
        <v>87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 t="shared" si="3"/>
        <v>0</v>
      </c>
      <c r="I29" s="47" t="s">
        <v>86</v>
      </c>
      <c r="J29" s="49"/>
    </row>
    <row r="30" s="1" customFormat="1" customHeight="1" spans="1:10">
      <c r="A30" s="17"/>
      <c r="B30" s="18" t="s">
        <v>88</v>
      </c>
      <c r="C30" s="19">
        <f>SUM(C28:C29)</f>
        <v>0</v>
      </c>
      <c r="D30" s="20">
        <f t="shared" ref="D30" si="4">SUM(D28)</f>
        <v>0</v>
      </c>
      <c r="E30" s="20">
        <f>C30+D30</f>
        <v>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2"/>
      <c r="J30" s="50"/>
    </row>
    <row r="31" customHeight="1" spans="1:10">
      <c r="A31" s="13">
        <v>6</v>
      </c>
      <c r="B31" s="14" t="s">
        <v>89</v>
      </c>
      <c r="C31" s="15">
        <v>0</v>
      </c>
      <c r="D31" s="13">
        <v>0</v>
      </c>
      <c r="E31" s="16">
        <f>C31*D31</f>
        <v>0</v>
      </c>
      <c r="F31" s="15">
        <v>0</v>
      </c>
      <c r="G31" s="15">
        <v>0</v>
      </c>
      <c r="H31" s="15">
        <f>F31+G31</f>
        <v>0</v>
      </c>
      <c r="I31" s="39"/>
      <c r="J31" s="40" t="s">
        <v>90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ref="H33:H45" si="5">F33+G33</f>
        <v>0</v>
      </c>
      <c r="I33" s="39"/>
      <c r="J33" s="45"/>
    </row>
    <row r="34" s="1" customFormat="1" customHeight="1" spans="1:10">
      <c r="A34" s="17"/>
      <c r="B34" s="18" t="s">
        <v>91</v>
      </c>
      <c r="C34" s="19">
        <f>SUM(C31)</f>
        <v>0</v>
      </c>
      <c r="D34" s="20">
        <f t="shared" ref="D34:E34" si="6">SUM(D31)</f>
        <v>0</v>
      </c>
      <c r="E34" s="20">
        <f t="shared" si="6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2"/>
      <c r="J34" s="46"/>
    </row>
    <row r="35" customHeight="1" spans="1:10">
      <c r="A35" s="13">
        <v>7</v>
      </c>
      <c r="B35" s="14" t="s">
        <v>92</v>
      </c>
      <c r="C35" s="15">
        <v>0</v>
      </c>
      <c r="D35" s="13">
        <v>0</v>
      </c>
      <c r="E35" s="16">
        <f>C35</f>
        <v>0</v>
      </c>
      <c r="F35" s="15">
        <v>0</v>
      </c>
      <c r="G35" s="15">
        <v>0</v>
      </c>
      <c r="H35" s="15">
        <f t="shared" si="5"/>
        <v>0</v>
      </c>
      <c r="I35" s="39"/>
      <c r="J35" s="5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2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2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2"/>
    </row>
    <row r="39" s="1" customFormat="1" customHeight="1" spans="1:10">
      <c r="A39" s="17"/>
      <c r="B39" s="18" t="s">
        <v>93</v>
      </c>
      <c r="C39" s="19">
        <f>SUM(C35)</f>
        <v>0</v>
      </c>
      <c r="D39" s="20">
        <f t="shared" ref="D39:E39" si="7">SUM(D35)</f>
        <v>0</v>
      </c>
      <c r="E39" s="20">
        <f t="shared" si="7"/>
        <v>0</v>
      </c>
      <c r="F39" s="19">
        <f>SUM(F35:F38)</f>
        <v>0</v>
      </c>
      <c r="G39" s="19">
        <f t="shared" ref="G39:H39" si="8">SUM(G35:G38)</f>
        <v>0</v>
      </c>
      <c r="H39" s="19">
        <f t="shared" si="8"/>
        <v>0</v>
      </c>
      <c r="I39" s="42"/>
      <c r="J39" s="53"/>
    </row>
    <row r="40" customHeight="1" spans="1:10">
      <c r="A40" s="13">
        <v>8</v>
      </c>
      <c r="B40" s="14" t="s">
        <v>94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5"/>
        <v>0</v>
      </c>
      <c r="I40" s="39"/>
      <c r="J40" s="44" t="s">
        <v>95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96</v>
      </c>
      <c r="C42" s="19">
        <f>SUM(C40)</f>
        <v>0</v>
      </c>
      <c r="D42" s="20">
        <f t="shared" ref="D42:E42" si="9">SUM(D40)</f>
        <v>0</v>
      </c>
      <c r="E42" s="20">
        <f t="shared" si="9"/>
        <v>0</v>
      </c>
      <c r="F42" s="19">
        <f>SUM(F40:F41)</f>
        <v>0</v>
      </c>
      <c r="G42" s="19">
        <f t="shared" ref="G42:H42" si="10">SUM(G40:G41)</f>
        <v>0</v>
      </c>
      <c r="H42" s="19">
        <f t="shared" si="10"/>
        <v>0</v>
      </c>
      <c r="I42" s="42"/>
      <c r="J42" s="46"/>
    </row>
    <row r="43" customHeight="1" spans="1:10">
      <c r="A43" s="13">
        <v>9</v>
      </c>
      <c r="B43" s="14" t="s">
        <v>97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98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99</v>
      </c>
      <c r="C46" s="19">
        <f>SUM(C43)</f>
        <v>0</v>
      </c>
      <c r="D46" s="20">
        <f t="shared" ref="D46:E46" si="11">SUM(D43)</f>
        <v>0</v>
      </c>
      <c r="E46" s="20">
        <f t="shared" si="11"/>
        <v>0</v>
      </c>
      <c r="F46" s="19">
        <f>SUM(F43:F45)</f>
        <v>0</v>
      </c>
      <c r="G46" s="19">
        <f t="shared" ref="G46:H46" si="12">SUM(G43:G45)</f>
        <v>0</v>
      </c>
      <c r="H46" s="19">
        <f t="shared" si="12"/>
        <v>0</v>
      </c>
      <c r="I46" s="42"/>
      <c r="J46" s="43"/>
    </row>
    <row r="47" customHeight="1" spans="1:10">
      <c r="A47" s="24">
        <v>10</v>
      </c>
      <c r="B47" s="14" t="s">
        <v>100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2"/>
    </row>
    <row r="48" s="1" customFormat="1" customHeight="1" spans="1:10">
      <c r="A48" s="17"/>
      <c r="B48" s="18" t="s">
        <v>101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3"/>
    </row>
    <row r="49" customHeight="1" spans="1:10">
      <c r="A49" s="17"/>
      <c r="B49" s="18" t="s">
        <v>45</v>
      </c>
      <c r="C49" s="19">
        <f>SUM(C48,C46,C42,C39,C34,C30,C27,C21,C16,C13)</f>
        <v>0</v>
      </c>
      <c r="D49" s="20">
        <f>SUM(D48,D46,D42,D39,D34,D30,D27,D21,D16,D13)</f>
        <v>0</v>
      </c>
      <c r="E49" s="20">
        <f>SUM(E48,E46,E42,E39,E30,E27,E21,E16,E13)</f>
        <v>0</v>
      </c>
      <c r="F49" s="19">
        <f>SUM(F48,F46,F42,F39,F34,F30,F27,F21,F16,F13)</f>
        <v>0</v>
      </c>
      <c r="G49" s="19">
        <f>SUM(G48,G46,G42,G39,G34,G30,G27,G21,G16,G13)</f>
        <v>0</v>
      </c>
      <c r="H49" s="19">
        <f>H13+H21+H16+H27+H30+H34+H39+H42+H46+H48</f>
        <v>0</v>
      </c>
      <c r="I49" s="42"/>
      <c r="J49" s="54"/>
    </row>
    <row r="53" customHeight="1" spans="1:9">
      <c r="A53" s="30" t="s">
        <v>102</v>
      </c>
      <c r="B53" s="31"/>
      <c r="C53" s="32" t="s">
        <v>103</v>
      </c>
      <c r="D53" s="32"/>
      <c r="E53" s="32" t="s">
        <v>104</v>
      </c>
      <c r="F53" s="32"/>
      <c r="G53" s="32" t="s">
        <v>105</v>
      </c>
      <c r="H53" s="32"/>
      <c r="I53" s="55" t="s">
        <v>106</v>
      </c>
    </row>
    <row r="54" customHeight="1" spans="1:9">
      <c r="A54" s="33">
        <f>E49</f>
        <v>0</v>
      </c>
      <c r="B54" s="34"/>
      <c r="C54" s="34">
        <f>H49</f>
        <v>0</v>
      </c>
      <c r="D54" s="34"/>
      <c r="E54" s="34">
        <f>F49</f>
        <v>0</v>
      </c>
      <c r="F54" s="34"/>
      <c r="G54" s="34">
        <f>G49</f>
        <v>0</v>
      </c>
      <c r="H54" s="34"/>
      <c r="I54" s="56">
        <f>A54-C54</f>
        <v>0</v>
      </c>
    </row>
    <row r="56" customHeight="1" spans="1:9">
      <c r="A56" s="35" t="s">
        <v>107</v>
      </c>
      <c r="B56" s="36"/>
      <c r="C56" s="37" t="s">
        <v>49</v>
      </c>
      <c r="D56" s="35"/>
      <c r="E56" s="35" t="s">
        <v>108</v>
      </c>
      <c r="F56" s="35"/>
      <c r="G56" s="35" t="s">
        <v>51</v>
      </c>
      <c r="H56" s="35"/>
      <c r="I56" s="36"/>
    </row>
  </sheetData>
  <mergeCells count="71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6"/>
    <mergeCell ref="A28:A29"/>
    <mergeCell ref="A31:A33"/>
    <mergeCell ref="A35:A38"/>
    <mergeCell ref="A40:A41"/>
    <mergeCell ref="A43:A45"/>
    <mergeCell ref="B6:B7"/>
    <mergeCell ref="B8:B12"/>
    <mergeCell ref="B14:B15"/>
    <mergeCell ref="B17:B20"/>
    <mergeCell ref="B22:B26"/>
    <mergeCell ref="B28:B29"/>
    <mergeCell ref="B31:B33"/>
    <mergeCell ref="B35:B38"/>
    <mergeCell ref="B40:B41"/>
    <mergeCell ref="B43:B45"/>
    <mergeCell ref="C8:C12"/>
    <mergeCell ref="C14:C15"/>
    <mergeCell ref="C17:C20"/>
    <mergeCell ref="C22:C26"/>
    <mergeCell ref="C28:C29"/>
    <mergeCell ref="C31:C33"/>
    <mergeCell ref="C35:C38"/>
    <mergeCell ref="C40:C41"/>
    <mergeCell ref="C43:C45"/>
    <mergeCell ref="D8:D12"/>
    <mergeCell ref="D14:D15"/>
    <mergeCell ref="D17:D20"/>
    <mergeCell ref="D22:D26"/>
    <mergeCell ref="D28:D29"/>
    <mergeCell ref="D31:D33"/>
    <mergeCell ref="D35:D38"/>
    <mergeCell ref="D40:D41"/>
    <mergeCell ref="D43:D45"/>
    <mergeCell ref="E8:E12"/>
    <mergeCell ref="E14:E15"/>
    <mergeCell ref="E17:E20"/>
    <mergeCell ref="E22:E26"/>
    <mergeCell ref="E28:E29"/>
    <mergeCell ref="E31:E33"/>
    <mergeCell ref="E35:E38"/>
    <mergeCell ref="E40:E41"/>
    <mergeCell ref="E43:E45"/>
    <mergeCell ref="J4:J5"/>
    <mergeCell ref="J6:J7"/>
    <mergeCell ref="J8:J13"/>
    <mergeCell ref="J14:J16"/>
    <mergeCell ref="J17:J21"/>
    <mergeCell ref="J22:J27"/>
    <mergeCell ref="J28:J30"/>
    <mergeCell ref="J31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2020-09-23T11:35:05Z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